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0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externalReferences>
    <externalReference r:id="rId20"/>
  </externalReferences>
  <definedNames>
    <definedName name="_xlnm.Print_Area" localSheetId="0">'Atleti'!$A$1:$J$1</definedName>
    <definedName name="_xlnm.Print_Area" localSheetId="8">'Stampa 2'!#REF!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1'!$1:$5</definedName>
    <definedName name="_xlnm.Print_Titles" localSheetId="16">'Stampa 10'!$1:$2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4.xml><?xml version="1.0" encoding="utf-8"?>
<comments xmlns="http://schemas.openxmlformats.org/spreadsheetml/2006/main">
  <authors>
    <author>massimo</author>
  </authors>
  <commentList>
    <comment ref="B117" authorId="0">
      <text>
        <r>
          <rPr>
            <b/>
            <sz val="8"/>
            <rFont val="Tahoma"/>
            <family val="0"/>
          </rPr>
          <t>massimo:</t>
        </r>
        <r>
          <rPr>
            <sz val="8"/>
            <rFont val="Tahoma"/>
            <family val="0"/>
          </rPr>
          <t xml:space="preserve">
ULTIMO A GIRI PIENI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<sst xmlns="http://schemas.openxmlformats.org/spreadsheetml/2006/main" count="5327" uniqueCount="1122">
  <si>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</si>
  <si>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</si>
  <si>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</si>
  <si>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</si>
  <si>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</si>
  <si>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</si>
  <si>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</si>
  <si>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</si>
  <si>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</si>
  <si>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</si>
  <si>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</si>
  <si>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</si>
  <si>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</si>
  <si>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</si>
  <si>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</si>
  <si>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</si>
  <si>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</si>
  <si>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</si>
  <si>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</si>
  <si>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</si>
  <si>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</si>
  <si>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</si>
  <si>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</si>
  <si>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</si>
  <si>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</si>
  <si>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</si>
  <si>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</si>
  <si>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</si>
  <si>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</si>
  <si>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</si>
  <si>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</si>
  <si>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</si>
  <si>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</si>
  <si>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</si>
  <si>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</si>
  <si>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</si>
  <si>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</si>
  <si>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</si>
  <si>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</si>
  <si>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</si>
  <si>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</si>
  <si>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</si>
  <si>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</si>
  <si>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</si>
  <si>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</si>
  <si>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</si>
  <si>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</si>
  <si>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</si>
  <si>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</si>
  <si>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</si>
  <si>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</si>
  <si>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</si>
  <si>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</si>
  <si>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</si>
  <si>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</si>
  <si>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</si>
  <si>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</si>
  <si>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</si>
  <si>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</si>
  <si>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</si>
  <si>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</si>
  <si>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</si>
  <si>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</si>
  <si>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</si>
  <si>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</si>
  <si>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</si>
  <si>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</si>
  <si>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</si>
  <si>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</si>
  <si>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</si>
  <si>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</si>
  <si>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</si>
  <si>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</si>
  <si>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</si>
  <si>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</si>
  <si>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</si>
  <si>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</si>
  <si>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</si>
  <si>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</si>
  <si>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</si>
  <si>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</si>
  <si>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</si>
  <si>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</si>
  <si>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</si>
  <si>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</si>
  <si>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</si>
  <si>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</si>
  <si>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</si>
  <si>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</si>
  <si>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</si>
  <si>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</si>
  <si>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</si>
  <si>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</si>
  <si>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</si>
  <si>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</si>
  <si>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</si>
  <si>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</si>
  <si>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</si>
  <si>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</si>
  <si>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</si>
  <si>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</si>
  <si>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</si>
  <si>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</si>
  <si>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</si>
  <si>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</si>
  <si>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</si>
  <si>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</si>
  <si>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</si>
  <si>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</si>
  <si>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</si>
  <si>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</si>
  <si>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</si>
  <si>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</si>
  <si>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</si>
  <si>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</si>
  <si>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</si>
  <si>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</si>
  <si>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</si>
  <si>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</si>
  <si>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</si>
  <si>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</si>
  <si>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</si>
  <si>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</si>
  <si>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</si>
  <si>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</si>
  <si>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</si>
  <si>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</si>
  <si>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</si>
  <si>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</si>
  <si>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</si>
  <si>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</si>
  <si>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</si>
  <si>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</si>
  <si>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</si>
  <si>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</si>
  <si>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</si>
  <si>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</si>
  <si>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</si>
  <si>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</si>
  <si>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</si>
  <si>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</si>
  <si>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</si>
  <si>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</si>
  <si>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</si>
  <si>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</si>
  <si>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</si>
  <si>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</si>
  <si>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</si>
  <si>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</si>
  <si>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</si>
  <si>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</si>
  <si>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</si>
  <si>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</si>
  <si>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</si>
  <si>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</si>
  <si>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</si>
  <si>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</si>
  <si>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</si>
  <si>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</si>
  <si>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</si>
  <si>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</si>
  <si>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</si>
  <si>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</si>
  <si>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</si>
  <si>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</si>
  <si>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</si>
  <si>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</si>
  <si>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</si>
  <si>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</si>
  <si>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</si>
  <si>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</si>
  <si>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</si>
  <si>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</si>
  <si>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</si>
  <si>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</si>
  <si>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</si>
  <si>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</si>
  <si>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</si>
  <si>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</si>
  <si>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</si>
  <si>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</si>
  <si>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</si>
  <si>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</si>
  <si>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</si>
  <si>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</si>
  <si>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</si>
  <si>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</si>
  <si>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</si>
  <si>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</si>
  <si>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</si>
  <si>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</si>
  <si>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</si>
  <si>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</si>
  <si>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</si>
  <si>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</si>
  <si>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</si>
  <si>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</si>
  <si>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</si>
  <si>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</si>
  <si>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</si>
  <si>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</si>
  <si>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</si>
  <si>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</si>
  <si>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</si>
  <si>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</si>
  <si>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</si>
  <si>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</si>
  <si>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</si>
  <si>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</si>
  <si>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</si>
  <si>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</si>
  <si>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</si>
  <si>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</si>
  <si>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</si>
  <si>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</si>
  <si>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</si>
  <si>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</si>
  <si>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</si>
  <si>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</si>
  <si>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</si>
  <si>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</si>
  <si>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</si>
  <si>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</si>
  <si>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</si>
  <si>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</si>
  <si>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</si>
  <si>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</si>
  <si>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</si>
  <si>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</si>
  <si>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</si>
  <si>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</si>
  <si>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</si>
  <si>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</si>
  <si>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</si>
  <si>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</si>
  <si>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</si>
  <si>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</si>
  <si>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</si>
  <si>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</si>
  <si>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</si>
  <si>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</si>
  <si>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</si>
  <si>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</si>
  <si>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</si>
  <si>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</si>
  <si>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</si>
  <si>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</si>
  <si>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</si>
  <si>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</si>
  <si>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</si>
  <si>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</si>
  <si>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</si>
  <si>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</si>
  <si>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</si>
  <si>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</si>
  <si>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</si>
  <si>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</si>
  <si>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</si>
  <si>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</si>
  <si>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</si>
  <si>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</si>
  <si>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</si>
  <si>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</si>
  <si>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</si>
  <si>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</si>
  <si>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</si>
  <si>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</si>
  <si>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</si>
  <si>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</si>
  <si>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</si>
  <si>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</si>
  <si>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</si>
  <si>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</si>
  <si>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</si>
  <si>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</si>
  <si>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</si>
  <si>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</si>
  <si>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</si>
  <si>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</si>
  <si>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</si>
  <si>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</si>
  <si>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</si>
  <si>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</si>
  <si>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</si>
  <si>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</si>
  <si>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</si>
  <si>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</si>
  <si>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</si>
  <si>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</si>
  <si>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</si>
  <si>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</si>
  <si>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</si>
  <si>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</si>
  <si>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</si>
  <si>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</si>
  <si>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</si>
  <si>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</si>
  <si>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</si>
  <si>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</si>
  <si>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</si>
  <si>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</si>
  <si>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</si>
  <si>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</si>
  <si>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</si>
  <si>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</si>
  <si>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</si>
  <si>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</si>
  <si>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</si>
  <si>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</si>
  <si>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</si>
  <si>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</si>
  <si>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</si>
  <si>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</si>
  <si>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</si>
  <si>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</si>
  <si>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</si>
  <si>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</si>
  <si>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</si>
  <si>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</si>
  <si>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</si>
  <si>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</si>
  <si>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</si>
  <si>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</si>
  <si>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</si>
  <si>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</si>
  <si>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</si>
  <si>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</si>
  <si>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</si>
  <si>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</si>
  <si>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</si>
  <si>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</si>
  <si>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</si>
  <si>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</si>
  <si>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</si>
  <si>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</si>
  <si>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</si>
  <si>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</si>
  <si>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</si>
  <si>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</si>
  <si>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</si>
  <si>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</si>
  <si>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</si>
  <si>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</si>
  <si>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</si>
  <si>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</si>
  <si>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</si>
  <si>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</si>
  <si>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</si>
  <si>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</si>
  <si>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</si>
  <si>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</si>
  <si>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</si>
  <si>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</si>
  <si>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</si>
  <si>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</si>
  <si>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</si>
  <si>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</si>
  <si>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</si>
  <si>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</si>
  <si>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</si>
  <si>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</si>
  <si>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</si>
  <si>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</si>
  <si>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</si>
  <si>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</si>
  <si>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</si>
  <si>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</si>
  <si>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</si>
  <si>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</si>
  <si>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</si>
  <si>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</si>
  <si>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</si>
  <si>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</si>
  <si>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</si>
  <si>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</si>
  <si>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</si>
  <si>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</si>
  <si>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</si>
  <si>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</si>
  <si>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</si>
  <si>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</si>
  <si>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</si>
  <si>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</si>
  <si>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</si>
  <si>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</si>
  <si>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</si>
  <si>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</si>
  <si>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</si>
  <si>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</si>
  <si>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</si>
  <si>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</si>
  <si>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</si>
  <si>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</si>
  <si>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</si>
  <si>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</si>
  <si>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</si>
  <si>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</si>
  <si>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</si>
  <si>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</si>
  <si>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</si>
  <si>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</si>
  <si>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</si>
  <si>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</si>
  <si>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</si>
  <si>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</si>
  <si>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</si>
  <si>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</si>
  <si>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</si>
  <si>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</si>
  <si>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</si>
  <si>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</si>
  <si>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</si>
  <si>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</si>
  <si>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</si>
  <si>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</si>
  <si>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</si>
  <si>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</si>
  <si>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</si>
  <si>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</si>
  <si>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</si>
  <si>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</si>
  <si>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</si>
  <si>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</si>
  <si>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</si>
  <si>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</si>
  <si>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</si>
  <si>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</si>
  <si>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</si>
  <si>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</si>
  <si>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</si>
  <si>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</si>
  <si>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</si>
  <si>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</si>
  <si>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</si>
  <si>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</si>
  <si>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</si>
  <si>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</si>
  <si>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</si>
  <si>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</si>
  <si>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</si>
  <si>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</si>
  <si>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</si>
  <si>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</si>
  <si>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</si>
  <si>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</si>
  <si>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</si>
  <si>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</si>
  <si>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</si>
  <si>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</si>
  <si>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</si>
  <si>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</si>
  <si>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</si>
  <si>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</si>
  <si>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</si>
  <si>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</si>
  <si>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</si>
  <si>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</si>
  <si>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</si>
  <si>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</si>
  <si>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</si>
  <si>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</si>
  <si>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</si>
  <si>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</si>
  <si>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</si>
  <si>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</si>
  <si>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</si>
  <si>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</si>
  <si>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</si>
  <si>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</si>
  <si>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</si>
  <si>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</si>
  <si>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</si>
  <si>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</si>
  <si>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</si>
  <si>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</si>
  <si>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</si>
  <si>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</si>
  <si>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</si>
  <si>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</si>
  <si>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</si>
  <si>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</si>
  <si>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</si>
  <si>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</si>
  <si>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</si>
  <si>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</si>
  <si>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</si>
  <si>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</si>
  <si>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</si>
  <si>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</si>
  <si>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</si>
  <si>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</si>
  <si>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</si>
  <si>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</si>
  <si>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</si>
  <si>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</si>
  <si>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</si>
  <si>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</si>
  <si>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</si>
  <si>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</si>
  <si>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</si>
  <si>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</si>
  <si>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</si>
  <si>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</si>
  <si>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</si>
  <si>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</si>
  <si>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</si>
  <si>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</si>
  <si>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</si>
  <si>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</si>
  <si>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</si>
  <si>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</si>
  <si>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</si>
  <si>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</si>
  <si>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</si>
  <si>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</si>
  <si>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</si>
  <si>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</si>
  <si>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</si>
  <si>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</si>
  <si>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</si>
  <si>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</si>
  <si>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</si>
  <si>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</si>
  <si>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</si>
  <si>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</si>
  <si>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</si>
  <si>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</si>
  <si>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</si>
  <si>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</si>
  <si>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</si>
  <si>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</si>
  <si>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</si>
  <si>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</si>
  <si>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</si>
  <si>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</si>
  <si>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</si>
  <si>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</si>
  <si>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</si>
  <si>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</si>
  <si>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</si>
  <si>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</si>
  <si>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</si>
  <si>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</si>
  <si>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</si>
  <si>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</si>
  <si>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</si>
  <si>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</si>
  <si>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</si>
  <si>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</si>
  <si>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</si>
  <si>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</si>
  <si>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</si>
  <si>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</si>
  <si>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</si>
  <si>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</si>
  <si>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</si>
  <si>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</si>
  <si>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</si>
  <si>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</si>
  <si>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</si>
  <si>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</si>
  <si>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</si>
  <si>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</si>
  <si>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</si>
  <si>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</si>
  <si>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</si>
  <si>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</si>
  <si>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</si>
  <si>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</si>
  <si>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</si>
  <si>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</si>
  <si>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</si>
  <si>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</si>
  <si>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</si>
  <si>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</si>
  <si>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</si>
  <si>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</si>
  <si>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</si>
  <si>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</si>
  <si>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</si>
  <si>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</si>
  <si>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</si>
  <si>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</si>
  <si>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</si>
  <si>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</si>
  <si>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</si>
  <si>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</si>
  <si>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</si>
  <si>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</si>
  <si>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</si>
  <si>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</si>
  <si>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</si>
  <si>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</si>
  <si>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</si>
  <si>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</si>
  <si>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</si>
  <si>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</si>
  <si>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</si>
  <si>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</si>
  <si>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</si>
  <si>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</si>
  <si>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</si>
  <si>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</si>
  <si>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</si>
  <si>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</si>
  <si>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</si>
  <si>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</si>
  <si>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</si>
  <si>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</si>
  <si>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</si>
  <si>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</si>
  <si>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</si>
  <si>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</si>
  <si>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</si>
  <si>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</si>
  <si>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</si>
  <si>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</si>
  <si>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</si>
  <si>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</si>
  <si>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</si>
  <si>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</si>
  <si>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</si>
  <si>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</si>
  <si>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</si>
  <si>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</si>
  <si>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</si>
  <si>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</si>
  <si>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</si>
  <si>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</si>
  <si>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</si>
  <si>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</si>
  <si>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</si>
  <si>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</si>
  <si>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</si>
  <si>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</si>
  <si>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</si>
  <si>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</si>
  <si>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</si>
  <si>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</si>
  <si>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</si>
  <si>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</si>
  <si>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</si>
  <si>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</si>
  <si>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</si>
  <si>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</si>
  <si>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</si>
  <si>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</si>
  <si>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</si>
  <si>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</si>
  <si>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</si>
  <si>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</si>
  <si>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</si>
  <si>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</si>
  <si>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</si>
  <si>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</si>
  <si>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</si>
  <si>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</si>
  <si>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</si>
  <si>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</si>
  <si>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</si>
  <si>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</si>
  <si>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</si>
  <si>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</si>
  <si>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</si>
  <si>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</si>
  <si>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</si>
  <si>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</si>
  <si>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</si>
  <si>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ABDEFGHIJL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</si>
  <si>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</si>
  <si>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</si>
  <si>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</si>
  <si>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</si>
  <si>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</si>
  <si>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</si>
  <si>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</si>
  <si>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</si>
  <si>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</si>
  <si>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</si>
  <si>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</si>
  <si>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</si>
  <si>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</si>
  <si>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</si>
  <si>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</si>
  <si>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</si>
  <si>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</si>
  <si>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</si>
  <si>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</si>
  <si>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</si>
  <si>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</si>
  <si>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</si>
  <si>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</si>
  <si>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</si>
  <si>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</si>
  <si>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</si>
  <si>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</si>
  <si>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</si>
  <si>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</si>
  <si>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</si>
  <si>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</si>
  <si>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</si>
  <si>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</si>
  <si>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</si>
  <si>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</si>
  <si>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</si>
  <si>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</si>
  <si>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</si>
  <si>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</si>
  <si>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</si>
  <si>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</si>
  <si>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</si>
  <si>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</si>
  <si>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</si>
  <si>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</si>
  <si>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BARBAGLI MASSIMO</t>
  </si>
  <si>
    <t>UISP</t>
  </si>
  <si>
    <t>BENIGNI MASSIMO</t>
  </si>
  <si>
    <t>PANCINI MARCO</t>
  </si>
  <si>
    <t>AICS</t>
  </si>
  <si>
    <t>FATICHENTI LEONARDO</t>
  </si>
  <si>
    <t>FCI</t>
  </si>
  <si>
    <t>CORSETTI FRANCESCO</t>
  </si>
  <si>
    <t>DE SIMONE FEDERICO</t>
  </si>
  <si>
    <t>SENSERINI GIUSEPPE</t>
  </si>
  <si>
    <t>BONO GIANNI</t>
  </si>
  <si>
    <t>LANDUCCI VITTORIO</t>
  </si>
  <si>
    <t>MAZZI MARCO</t>
  </si>
  <si>
    <t>FULL DINAMIX ERREPI (FCI)</t>
  </si>
  <si>
    <t>ERREPI FULL DINAMIX (UISP)</t>
  </si>
  <si>
    <t>ELITE</t>
  </si>
  <si>
    <t>Cat. Unica</t>
  </si>
  <si>
    <t>Esc</t>
  </si>
  <si>
    <t>Escursionisti</t>
  </si>
  <si>
    <t>BUCCIARELLI ANDREA</t>
  </si>
  <si>
    <t>DEL PIANTA LORIS</t>
  </si>
  <si>
    <t>CHECCARINI SIMONE</t>
  </si>
  <si>
    <t>FELICI LORENZO</t>
  </si>
  <si>
    <t>VIGNA MAURO</t>
  </si>
  <si>
    <t>GRASSO ANTONIO</t>
  </si>
  <si>
    <t>DONATI ANTONELLO</t>
  </si>
  <si>
    <t>DONATI MATTEO</t>
  </si>
  <si>
    <t>CARDELLINI MATTEO</t>
  </si>
  <si>
    <t>PRIMAVERI GIANFRANCO</t>
  </si>
  <si>
    <t>MENCARELLI MAURO</t>
  </si>
  <si>
    <t>LORENZINI MAURO</t>
  </si>
  <si>
    <t>SADOTTI LUCA</t>
  </si>
  <si>
    <t>BRUNI ALBERTO</t>
  </si>
  <si>
    <t>FRAGAI GIANLUCA</t>
  </si>
  <si>
    <t>GRADASSI GIANVITTORIO</t>
  </si>
  <si>
    <t>ROSSI SILVIA</t>
  </si>
  <si>
    <t>MATTIOLI STEFANO</t>
  </si>
  <si>
    <t>MARINELLI FERRETTINI STEFANO</t>
  </si>
  <si>
    <t>PERICOLI GIANCARLO</t>
  </si>
  <si>
    <t>LUCARELLI LUIGI</t>
  </si>
  <si>
    <t>MAZZONI CRISTIANO</t>
  </si>
  <si>
    <t>MARCELLI FAUSTO</t>
  </si>
  <si>
    <t>GIORGINI STEFANO</t>
  </si>
  <si>
    <t>ZANELLI ALESSANDRO</t>
  </si>
  <si>
    <t>FARINELLI STEFANO</t>
  </si>
  <si>
    <t>AMOROSI LORENZO</t>
  </si>
  <si>
    <t>ZANELLI MASSIMO</t>
  </si>
  <si>
    <t>CANTALONI SIMONE</t>
  </si>
  <si>
    <t>LIGI NICOLA</t>
  </si>
  <si>
    <t>GUIDELLI FABIO</t>
  </si>
  <si>
    <t>FAZZUOLI ROBERTO</t>
  </si>
  <si>
    <t>PULETTI SAMUELE</t>
  </si>
  <si>
    <t>CENNI ALESSANDRO</t>
  </si>
  <si>
    <t>FERRI ALESSANDRO</t>
  </si>
  <si>
    <t>MELONI CRISTIANO</t>
  </si>
  <si>
    <t>BALDI ANDREA</t>
  </si>
  <si>
    <t>BURZI MASSIMO</t>
  </si>
  <si>
    <t>ARTINI MARCO</t>
  </si>
  <si>
    <t>MAZZUOLI TIZIANO</t>
  </si>
  <si>
    <t>BARDINI MASSIMO</t>
  </si>
  <si>
    <t>PERUGINO ALESSIO</t>
  </si>
  <si>
    <t>CIABATTI GIANPIERO</t>
  </si>
  <si>
    <t>MAGI ALFREDO</t>
  </si>
  <si>
    <t>RISCAIO GIANFRANCO</t>
  </si>
  <si>
    <t>VESTRI RENZO</t>
  </si>
  <si>
    <t>CASINI ALESSANDRO</t>
  </si>
  <si>
    <t>BIANCONI GUIDO</t>
  </si>
  <si>
    <t>CAMAITI ALESSANDRO</t>
  </si>
  <si>
    <t>MARROCCHI GIUSEPPE</t>
  </si>
  <si>
    <t>ASL 11 EMPOLI</t>
  </si>
  <si>
    <t>VAGNOLI MAURO</t>
  </si>
  <si>
    <t>BRANDINI NICOLA</t>
  </si>
  <si>
    <t>CONTI LUCA</t>
  </si>
  <si>
    <t>SANTINELLI CLAUDIO</t>
  </si>
  <si>
    <t>MUGNARI GIANLUCA</t>
  </si>
  <si>
    <t>PASQUETTI VANNI</t>
  </si>
  <si>
    <t>VENTURI MARIO</t>
  </si>
  <si>
    <t>COSSU LEONARDO</t>
  </si>
  <si>
    <t>TOMBELLI PIERLUIGI</t>
  </si>
  <si>
    <t>SARACENI ROBERTO</t>
  </si>
  <si>
    <t>MARZIALI STEFANO</t>
  </si>
  <si>
    <t>SEMOLI ALESSIO</t>
  </si>
  <si>
    <t>BARTOLINI SAURO</t>
  </si>
  <si>
    <t>GANAVELLI DOMENICO</t>
  </si>
  <si>
    <t>BERNARDINI LORENZO</t>
  </si>
  <si>
    <t>CHELI PAOLO</t>
  </si>
  <si>
    <t>CHELI MASSIMO</t>
  </si>
  <si>
    <t>MEACCI NICO</t>
  </si>
  <si>
    <t>NOCENTINI DANIELE</t>
  </si>
  <si>
    <t>PROVVEDI STEFANO</t>
  </si>
  <si>
    <t>POGGIALI RICCARDO</t>
  </si>
  <si>
    <t>MUGNAI MICHELE</t>
  </si>
  <si>
    <t>GALLI MAURIZIO</t>
  </si>
  <si>
    <t>TOZZI LAMBERTO</t>
  </si>
  <si>
    <t>SERI ALESSIO</t>
  </si>
  <si>
    <t>LA CORCIA STEFANO</t>
  </si>
  <si>
    <t>GRANI GABRIELE</t>
  </si>
  <si>
    <t>MORANDI GIACOMO</t>
  </si>
  <si>
    <t>TRENTINI MASSIMO</t>
  </si>
  <si>
    <t>UISP-FO</t>
  </si>
  <si>
    <t>PAPAVERI RENATO</t>
  </si>
  <si>
    <t>LANDUCCI ANDREA</t>
  </si>
  <si>
    <t>BIANCHI FABIO</t>
  </si>
  <si>
    <t>BAIOCCHI IVANO</t>
  </si>
  <si>
    <t>CARMAGNINI GIULIANO</t>
  </si>
  <si>
    <t>FENIX H.P.B.</t>
  </si>
  <si>
    <t>GIORGI ROBERTO</t>
  </si>
  <si>
    <t>FALSETTI DAVID</t>
  </si>
  <si>
    <t>CAPPELLI MARIO</t>
  </si>
  <si>
    <t>PESCINI ALESSANDRA</t>
  </si>
  <si>
    <t>MISTRETTA BEATRICE</t>
  </si>
  <si>
    <t>MONTELLA ENRICO</t>
  </si>
  <si>
    <t>SEGHI DANIELE</t>
  </si>
  <si>
    <t>MELIO CLAUDIO</t>
  </si>
  <si>
    <t>ANTELLI GIANLUCA</t>
  </si>
  <si>
    <t>BINI SERGIO</t>
  </si>
  <si>
    <t>GORINI BRUNERO</t>
  </si>
  <si>
    <t>GIANMOENA LUCA</t>
  </si>
  <si>
    <t>GIESI ANDREA</t>
  </si>
  <si>
    <t>LUPI MASSIMILIANO</t>
  </si>
  <si>
    <t>VALLERI WALTER</t>
  </si>
  <si>
    <t>MAZZONI MARCO</t>
  </si>
  <si>
    <t>BELLO FABIANO</t>
  </si>
  <si>
    <t>FIRENZE MAURIZIO</t>
  </si>
  <si>
    <t>MARIANI RAFFAELE</t>
  </si>
  <si>
    <t>WHILE B.P. MOTION</t>
  </si>
  <si>
    <t>PICCINI LEONARDO</t>
  </si>
  <si>
    <t>BARTOLINI PATRIZIO</t>
  </si>
  <si>
    <t>FABBRI ANTONIO</t>
  </si>
  <si>
    <t>GIORGIONI MASSIMILIANO</t>
  </si>
  <si>
    <t>GIANNINI GIANPIERO</t>
  </si>
  <si>
    <t>SENESI STEFANO</t>
  </si>
  <si>
    <t>LAVORCA STEFANO</t>
  </si>
  <si>
    <t>MTB RACING SUBBIANO</t>
  </si>
  <si>
    <t>CECCANIBBI FRANCO</t>
  </si>
  <si>
    <t>FABBRI ALESSIO</t>
  </si>
  <si>
    <t>TEAM TREDICI BIKE</t>
  </si>
  <si>
    <t>CARDINALI FRANCESCO</t>
  </si>
  <si>
    <t>TOBIOLI CLAUDIO</t>
  </si>
  <si>
    <t>CARDINALI FRANCO</t>
  </si>
  <si>
    <t>SCARPELLI GRAZIANO</t>
  </si>
  <si>
    <t>VALENTINI MARCO</t>
  </si>
  <si>
    <t>VENUTI SILENO</t>
  </si>
  <si>
    <t>BORGOGNI GIANLUCA</t>
  </si>
  <si>
    <t>VOSSE MONIKA</t>
  </si>
  <si>
    <t>BACCI LARA</t>
  </si>
  <si>
    <t>MELZI MASSIMILIANO</t>
  </si>
  <si>
    <t>FARALLI FRANCESCO</t>
  </si>
  <si>
    <t>BARBAGLI ANDREA</t>
  </si>
  <si>
    <t>SACCHETTI PIERPAOLO</t>
  </si>
  <si>
    <t>NOFERI PIERLUIGI</t>
  </si>
  <si>
    <t>BIANCHINI GINO</t>
  </si>
  <si>
    <t>PANICHI FABIO</t>
  </si>
  <si>
    <t>VECCHINI LEONARDO</t>
  </si>
  <si>
    <t>BREZZI SERGIO</t>
  </si>
  <si>
    <t>MAGNANI MATTEO</t>
  </si>
  <si>
    <t>VINCENZI MAURO</t>
  </si>
  <si>
    <t>MARRACCINI STEFANO</t>
  </si>
  <si>
    <t>PERUGINI ROBERTO</t>
  </si>
  <si>
    <t>BARSI GIANLUCA</t>
  </si>
  <si>
    <t>MUOLO TONY</t>
  </si>
  <si>
    <t>DONATI SAURO</t>
  </si>
  <si>
    <t>NASUTO NICOLA</t>
  </si>
  <si>
    <t>FROSINI ERNESTINA</t>
  </si>
  <si>
    <t>GUELFI ALBERTO</t>
  </si>
  <si>
    <t>PERUGINI ROMINA</t>
  </si>
  <si>
    <t>BARDETTI GIANLUCA</t>
  </si>
  <si>
    <t>RINALDINI ROBERTO</t>
  </si>
  <si>
    <t>NOCCHI FRANCESCO</t>
  </si>
  <si>
    <t>ORAZZINI STEFANO</t>
  </si>
  <si>
    <t>MACCARI GABRIELE</t>
  </si>
  <si>
    <t>PERRONI LODOVICO</t>
  </si>
  <si>
    <t>COSIMO RICCIO</t>
  </si>
  <si>
    <t>MAGNANI STEFANO</t>
  </si>
  <si>
    <t>FUSI LUCIANO</t>
  </si>
  <si>
    <t>LEOLINI FEDERICO</t>
  </si>
  <si>
    <t>BARTOLINI DAVIDE</t>
  </si>
  <si>
    <t>RONDONI GIANLUCA</t>
  </si>
  <si>
    <t>FARE-TENTICICLISMO (FCI)</t>
  </si>
  <si>
    <t>PAPERINI GIANPIERO</t>
  </si>
  <si>
    <t>TIMITILLI ALESSANDRO</t>
  </si>
  <si>
    <t>SGROI GABRIELE</t>
  </si>
  <si>
    <t>BROGI VINCENZO</t>
  </si>
  <si>
    <t>CIACCI DANIELE</t>
  </si>
  <si>
    <t>PAGNI ANDREA</t>
  </si>
  <si>
    <t>CECCHETTI FLAVIO</t>
  </si>
  <si>
    <t>SEBASTIANI PAOLO</t>
  </si>
  <si>
    <t>ARCALENI CARLO</t>
  </si>
  <si>
    <t>DI RENZONE ALESSANDRO</t>
  </si>
  <si>
    <t>CHELI GIANPIERO</t>
  </si>
  <si>
    <t>GRAZIOTTI RICCARDO</t>
  </si>
  <si>
    <t>GUERRINI MASSIMO</t>
  </si>
  <si>
    <t>GIULIANI STEFANO</t>
  </si>
  <si>
    <t>BONINI LORENZO</t>
  </si>
  <si>
    <t>BONINI LUCA</t>
  </si>
  <si>
    <t>CINCINELLI RODOLFO</t>
  </si>
  <si>
    <t>PIPPARELLI MARCO</t>
  </si>
  <si>
    <t>MANCINI ROBERTO</t>
  </si>
  <si>
    <t>BROCCHI CLAUDIO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</si>
  <si>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</si>
  <si>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</si>
  <si>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</si>
  <si>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</si>
  <si>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</si>
  <si>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</si>
  <si>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</si>
  <si>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</si>
  <si>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SBRAGI GIANNI</t>
  </si>
  <si>
    <t>MUFFATO FRANCESCO</t>
  </si>
  <si>
    <t>Categoria Esc - Escursionisti</t>
  </si>
  <si>
    <t>LA SCALA FILIPPO</t>
  </si>
  <si>
    <t>CASINI FABRIZIO</t>
  </si>
  <si>
    <t>BRARDI NICO</t>
  </si>
  <si>
    <t>CILIANI MARIANO</t>
  </si>
  <si>
    <t>TORTORELLI GIUSEPPE</t>
  </si>
  <si>
    <t>VANNUCCI ENRICO</t>
  </si>
  <si>
    <t>NUCCI ALESSANDRO</t>
  </si>
  <si>
    <t>BROCCHI ITALO</t>
  </si>
  <si>
    <t>BARTOLINI FIORENZO</t>
  </si>
  <si>
    <t>FABBRI MAURIZIO</t>
  </si>
  <si>
    <t>ROSSI DENIS</t>
  </si>
  <si>
    <t>SCOLARI GIORGIO</t>
  </si>
  <si>
    <t>CALORI ALESSANDRO</t>
  </si>
  <si>
    <t>1° Camp. Regionale</t>
  </si>
  <si>
    <t>2° Camp. Regionale</t>
  </si>
  <si>
    <t>3° Camp. Regionale</t>
  </si>
  <si>
    <t>CLASSIFICA DI SOCIETA'</t>
  </si>
  <si>
    <t>BIKELAND TEAM</t>
  </si>
  <si>
    <t>CHIANCIANO</t>
  </si>
  <si>
    <t>BIKE MANIA</t>
  </si>
  <si>
    <t>G.P. Montagna</t>
  </si>
  <si>
    <t>VESTRI  RENZO</t>
  </si>
  <si>
    <t>ASSOLUTI</t>
  </si>
  <si>
    <t>WHISTLE B.P. MOTION TEAM</t>
  </si>
  <si>
    <t>FARE-TENTICICLISMO (AICS)</t>
  </si>
  <si>
    <t>TEAM SCOTT-PASQUINI (AICS)</t>
  </si>
  <si>
    <t>TEAM SCOTT-PASQUINI (FCI)</t>
  </si>
  <si>
    <t>CORSETTI NICOLA</t>
  </si>
  <si>
    <t>BELNOME MARCO</t>
  </si>
  <si>
    <t>FULL DYNAMIX ERREPI (FCI)</t>
  </si>
  <si>
    <t>FULL DYNAMIX ERREPI (UISP)</t>
  </si>
  <si>
    <t>CHIODI OSCAR</t>
  </si>
  <si>
    <t>MTB AGNOSINE-BACCHETTI</t>
  </si>
  <si>
    <t>LAERA PAOLO</t>
  </si>
  <si>
    <t>MTB CASENTINO-TACCONI SPORT</t>
  </si>
  <si>
    <t>GRILLI SIMONE</t>
  </si>
  <si>
    <t>FILIPPETTI LUISIANO</t>
  </si>
  <si>
    <t>CRAL VV FF GENOVA</t>
  </si>
  <si>
    <t>BURZI VEGA</t>
  </si>
  <si>
    <t>BALDI MASSIMO</t>
  </si>
  <si>
    <t>GALOPPINI PISTOIESE</t>
  </si>
  <si>
    <t>COZZARI MAURO</t>
  </si>
  <si>
    <t>FRAZZICA LUCA</t>
  </si>
  <si>
    <t>BARTOLINI DANIELE</t>
  </si>
  <si>
    <t>BARTOLOZZI MARCELLO</t>
  </si>
  <si>
    <t>CELLINI MARCO</t>
  </si>
  <si>
    <t>EUROBICI (FCI)</t>
  </si>
  <si>
    <t>MANCINI MASSIMO</t>
  </si>
  <si>
    <t>CELLINI ALESSIO</t>
  </si>
  <si>
    <t>GIORDANI BRUNO</t>
  </si>
  <si>
    <t>TERLIZZI SERGIO</t>
  </si>
  <si>
    <t>TALIANI CRISTIANO</t>
  </si>
  <si>
    <t>ENDAS</t>
  </si>
  <si>
    <t>GAVAGNI REMO</t>
  </si>
  <si>
    <t>PERUZZI GIUSEPPE</t>
  </si>
  <si>
    <t>ROSSI LUCIANO</t>
  </si>
  <si>
    <t>ROSSI RICCARDO</t>
  </si>
  <si>
    <t>SERENI RICCARDO</t>
  </si>
  <si>
    <t>PERICOLI MASSIMO</t>
  </si>
  <si>
    <t>BARTOCCI MATTEO</t>
  </si>
  <si>
    <t>CATTERUCCIA MIRCO</t>
  </si>
  <si>
    <t>SENSI STEFANO</t>
  </si>
  <si>
    <t>ANDREONI MATTEO</t>
  </si>
  <si>
    <t>MASTACCHI ANDREA</t>
  </si>
  <si>
    <t>DIGILIO EMANUELE</t>
  </si>
  <si>
    <t>NARDI SHULTZE GIOVANNI</t>
  </si>
  <si>
    <t>RAINERI GIUSEPPE</t>
  </si>
  <si>
    <t>MISCIGLIA FEDERICO</t>
  </si>
  <si>
    <t>ZOPPITELLI LUCA</t>
  </si>
  <si>
    <t>FRANCESCHINI CESARE</t>
  </si>
  <si>
    <t>MANCINI GIACOMO</t>
  </si>
  <si>
    <t>CANESCHI RICCARDO</t>
  </si>
  <si>
    <t>DUCHINI LAURA</t>
  </si>
  <si>
    <t>SABATINI MAURIZIO</t>
  </si>
  <si>
    <t>FULL DINAMIX ERREPI (UISP)</t>
  </si>
  <si>
    <t>INNOCENTI FRANCESCO</t>
  </si>
  <si>
    <t>DONNINI FEDERICO</t>
  </si>
  <si>
    <t>PACESCHI ALESSIO</t>
  </si>
  <si>
    <t>TASSINO PAOLO</t>
  </si>
  <si>
    <t>RICCI FEDERICO</t>
  </si>
  <si>
    <t>CARDINALI DANIELE</t>
  </si>
  <si>
    <t>BIANCHINI STEFANO</t>
  </si>
  <si>
    <t>MOMELLA MOMELLI STEFANO</t>
  </si>
  <si>
    <t>CUGLINI CLAUDIO</t>
  </si>
  <si>
    <t>COSENTINO CARLO</t>
  </si>
  <si>
    <t>TARPARELLI GIANLUCA</t>
  </si>
  <si>
    <t>PRIORI FRANCESCO</t>
  </si>
  <si>
    <t>SAPORA CRISTIAN</t>
  </si>
  <si>
    <t>LORENZONI FABIO</t>
  </si>
  <si>
    <t>FALSETTI DANIELE</t>
  </si>
  <si>
    <t>AMOREVOLI UMBERTO</t>
  </si>
  <si>
    <t>CRESTI ROBERTA</t>
  </si>
  <si>
    <t>PALLECCHI LUCA</t>
  </si>
  <si>
    <t>MUGNAINI LUCA</t>
  </si>
  <si>
    <t>PETRONE ROBERTO</t>
  </si>
  <si>
    <t>MALVISI MIRTO</t>
  </si>
  <si>
    <t>PAPINI ENRICO</t>
  </si>
  <si>
    <t>PAZIANI FABRIZIO</t>
  </si>
  <si>
    <t>FILOSOMI FRANCESCO</t>
  </si>
  <si>
    <t>CECCARINI EVALDO</t>
  </si>
  <si>
    <t>BORDO ROBERTO</t>
  </si>
  <si>
    <t>ROSSETTO ANDREA</t>
  </si>
  <si>
    <t>SPADACCIA MARCO</t>
  </si>
  <si>
    <t>CRISI ROBERTO</t>
  </si>
  <si>
    <t>PAPINI MATTIA</t>
  </si>
  <si>
    <t>FASTELLA ANTONIA</t>
  </si>
  <si>
    <t>SPADACCIA ELENA</t>
  </si>
  <si>
    <t>VECCHI LUIGI</t>
  </si>
  <si>
    <t>DONATI FEDERICO</t>
  </si>
  <si>
    <t>DONATI LUCA</t>
  </si>
  <si>
    <t>MERCIAI MAURIZIO</t>
  </si>
  <si>
    <t>PIANTINI ANGIOLINO</t>
  </si>
  <si>
    <t>CECCONI MICHELE</t>
  </si>
  <si>
    <t>BARTALUCCI MASSIMO</t>
  </si>
  <si>
    <t>FANTI MICHELE</t>
  </si>
  <si>
    <t>BOVINI STEFANO</t>
  </si>
  <si>
    <t>ZANOBI MAURO</t>
  </si>
  <si>
    <t>ZOCCOLA LORENZO</t>
  </si>
  <si>
    <t>ANDREINI DANIELE</t>
  </si>
  <si>
    <t>MTB RACE SUBBIANO</t>
  </si>
  <si>
    <t>CENNI FRANCESCO</t>
  </si>
  <si>
    <t>PACETTI STEFANO</t>
  </si>
  <si>
    <t>CIPRIANI GIANNI</t>
  </si>
  <si>
    <t>CROCCHI SIMONE</t>
  </si>
  <si>
    <t>FLORI PAOLA</t>
  </si>
  <si>
    <t>GALLORINI ANDREA</t>
  </si>
  <si>
    <t>MARZI ALFONSO</t>
  </si>
  <si>
    <t>FRANCIONI FABIO</t>
  </si>
  <si>
    <t>SASSARA ENRICO</t>
  </si>
  <si>
    <t>CONCORDIA DANIELE</t>
  </si>
  <si>
    <t>UBALDINI MASSIMO</t>
  </si>
  <si>
    <t>VECCHIONI LEONARDO</t>
  </si>
  <si>
    <t>RICCI ALESSANDRO</t>
  </si>
  <si>
    <t>MOGAVERO FLAVIANO</t>
  </si>
  <si>
    <t>Categoria ELITE - Cat. Unica</t>
  </si>
  <si>
    <t>:</t>
  </si>
  <si>
    <t>: 1</t>
  </si>
  <si>
    <t>: 2</t>
  </si>
  <si>
    <t>: 3</t>
  </si>
  <si>
    <t>: 5</t>
  </si>
  <si>
    <t>: 4</t>
  </si>
  <si>
    <t>: 1 2</t>
  </si>
  <si>
    <t>: 3 5</t>
  </si>
  <si>
    <t>: 2 3</t>
  </si>
  <si>
    <t>: 2 1 4 5</t>
  </si>
  <si>
    <t>: 2 1 3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</si>
  <si>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</si>
  <si>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</si>
  <si>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</si>
  <si>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</si>
  <si>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</si>
  <si>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</si>
  <si>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</si>
  <si>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</si>
  <si>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</si>
  <si>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</si>
  <si>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</si>
  <si>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</si>
  <si>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</si>
  <si>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</si>
  <si>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</si>
  <si>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</si>
  <si>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</si>
  <si>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</si>
  <si>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</si>
  <si>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</si>
  <si>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</si>
  <si>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</si>
  <si>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</si>
  <si>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</si>
  <si>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</si>
  <si>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</si>
  <si>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</si>
  <si>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</si>
  <si>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</si>
  <si>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</si>
  <si>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</si>
  <si>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</si>
  <si>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</si>
  <si>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</si>
  <si>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</si>
  <si>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</si>
  <si>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</si>
  <si>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</si>
  <si>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</si>
  <si>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</si>
  <si>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</si>
  <si>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</si>
  <si>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</si>
  <si>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</si>
  <si>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</si>
  <si>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CAVALLINO</t>
  </si>
  <si>
    <t>Esposto alle ore: 18,15</t>
  </si>
  <si>
    <t>La GIURIA: BIAGIOTTI  Massimo  --  ILLIANO  Salvatore  --  BUCCI  Valerio</t>
  </si>
  <si>
    <t>Classifica atleti per assoluto.    Percorso km 28</t>
  </si>
  <si>
    <t>Classifica atleti per categoria.    Percorso km 28</t>
  </si>
  <si>
    <t>Classifica atleti per assoluto.     Percorso km 22</t>
  </si>
  <si>
    <t>Classifica  atleti  per  categoria.     Percorso km 22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</si>
</sst>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204" fontId="0" fillId="0" borderId="0" xfId="0" applyNumberFormat="1" applyAlignment="1">
      <alignment horizontal="center"/>
    </xf>
    <xf numFmtId="204" fontId="6" fillId="0" borderId="0" xfId="0" applyNumberFormat="1" applyFont="1" applyAlignment="1">
      <alignment horizontal="left"/>
    </xf>
    <xf numFmtId="204" fontId="13" fillId="0" borderId="0" xfId="0" applyNumberFormat="1" applyFont="1" applyAlignment="1">
      <alignment horizontal="center"/>
    </xf>
    <xf numFmtId="204" fontId="14" fillId="0" borderId="0" xfId="0" applyNumberFormat="1" applyFont="1" applyAlignment="1">
      <alignment horizontal="left"/>
    </xf>
    <xf numFmtId="204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5</xdr:col>
      <xdr:colOff>1514475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Asd CHIANCIANO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 "   
                                          2° prova " Colli&amp;Valli 2007 "
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(SI) 7 Aprile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5</xdr:col>
      <xdr:colOff>1495425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305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CHIANCIANO  --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 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2° prova "Colli &amp; Valli 2007"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(SI)    7 Aprile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3</xdr:col>
      <xdr:colOff>2105025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CHIANCIANO  --  Lega Ciclismo Uisp
Denominazione della manifestazione: "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Chianciano(SI)  7 Aprile 2007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0</xdr:row>
      <xdr:rowOff>9525</xdr:rowOff>
    </xdr:from>
    <xdr:to>
      <xdr:col>5</xdr:col>
      <xdr:colOff>266700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304800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1362075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lerio\Desktop\Trofeo%20Colli&amp;Valli%202007\02-Chianciano%2007-04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92"/>
  <sheetViews>
    <sheetView workbookViewId="0" topLeftCell="A1">
      <pane ySplit="1" topLeftCell="BM149" activePane="bottomLeft" state="frozen"/>
      <selection pane="topLeft" activeCell="A1" sqref="A1"/>
      <selection pane="bottomLeft" activeCell="D172" sqref="D17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0" customWidth="1"/>
    <col min="8" max="8" width="10.8515625" style="32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1" customFormat="1" ht="12">
      <c r="A1" s="31" t="s">
        <v>26</v>
      </c>
      <c r="B1" s="31" t="s">
        <v>10</v>
      </c>
      <c r="C1" s="31" t="s">
        <v>23</v>
      </c>
      <c r="D1" s="31" t="s">
        <v>11</v>
      </c>
      <c r="E1" s="31" t="s">
        <v>24</v>
      </c>
      <c r="F1" s="31" t="s">
        <v>9</v>
      </c>
      <c r="G1" s="31" t="s">
        <v>56</v>
      </c>
      <c r="H1" s="37" t="s">
        <v>69</v>
      </c>
      <c r="I1" s="37" t="s">
        <v>81</v>
      </c>
      <c r="J1" s="48" t="s">
        <v>82</v>
      </c>
    </row>
    <row r="2" spans="1:7" ht="12.75">
      <c r="A2" s="9">
        <v>6</v>
      </c>
      <c r="B2" s="10" t="s">
        <v>774</v>
      </c>
      <c r="C2" s="9">
        <v>81</v>
      </c>
      <c r="D2" s="9" t="s">
        <v>16</v>
      </c>
      <c r="E2" s="9">
        <v>102</v>
      </c>
      <c r="F2" s="11" t="str">
        <f>VLOOKUP(E2,Società!A$2:B$999,2,FALSE)</f>
        <v>CHIANCIANO (UISP)</v>
      </c>
      <c r="G2" s="30" t="s">
        <v>715</v>
      </c>
    </row>
    <row r="3" spans="1:7" ht="12.75">
      <c r="A3" s="9">
        <v>12</v>
      </c>
      <c r="B3" s="10" t="s">
        <v>721</v>
      </c>
      <c r="C3" s="9">
        <v>81</v>
      </c>
      <c r="D3" s="9" t="s">
        <v>16</v>
      </c>
      <c r="E3" s="9">
        <v>114</v>
      </c>
      <c r="F3" s="11" t="str">
        <f>VLOOKUP(E3,Società!A$2:B$999,2,FALSE)</f>
        <v>FULL DYNAMIX ERREPI (FCI)</v>
      </c>
      <c r="G3" s="30" t="s">
        <v>720</v>
      </c>
    </row>
    <row r="4" spans="1:7" ht="12.75">
      <c r="A4" s="9">
        <v>13</v>
      </c>
      <c r="B4" s="10" t="s">
        <v>722</v>
      </c>
      <c r="C4" s="9">
        <v>87</v>
      </c>
      <c r="D4" s="9" t="s">
        <v>16</v>
      </c>
      <c r="E4" s="9">
        <v>114</v>
      </c>
      <c r="F4" s="11" t="str">
        <f>VLOOKUP(E4,Società!A$2:B$999,2,FALSE)</f>
        <v>FULL DYNAMIX ERREPI (FCI)</v>
      </c>
      <c r="G4" s="30" t="s">
        <v>720</v>
      </c>
    </row>
    <row r="5" spans="1:7" ht="12.75">
      <c r="A5" s="9">
        <v>17</v>
      </c>
      <c r="B5" s="10" t="s">
        <v>951</v>
      </c>
      <c r="C5" s="9">
        <v>81</v>
      </c>
      <c r="D5" s="9" t="s">
        <v>16</v>
      </c>
      <c r="E5" s="9">
        <v>114</v>
      </c>
      <c r="F5" s="11" t="str">
        <f>VLOOKUP(E5,Società!A$2:B$999,2,FALSE)</f>
        <v>FULL DYNAMIX ERREPI (FCI)</v>
      </c>
      <c r="G5" s="30" t="s">
        <v>720</v>
      </c>
    </row>
    <row r="6" spans="1:7" ht="12.75">
      <c r="A6" s="9">
        <v>18</v>
      </c>
      <c r="B6" s="10" t="s">
        <v>726</v>
      </c>
      <c r="C6" s="9">
        <v>82</v>
      </c>
      <c r="D6" s="9" t="s">
        <v>16</v>
      </c>
      <c r="E6" s="9">
        <v>527</v>
      </c>
      <c r="F6" s="11" t="str">
        <f>VLOOKUP(E6,Società!A$2:B$999,2,FALSE)</f>
        <v>FULL DYNAMIX ERREPI (UISP)</v>
      </c>
      <c r="G6" s="30" t="s">
        <v>715</v>
      </c>
    </row>
    <row r="7" spans="1:7" ht="12.75">
      <c r="A7" s="9">
        <v>23</v>
      </c>
      <c r="B7" s="10" t="s">
        <v>959</v>
      </c>
      <c r="C7" s="9">
        <v>84</v>
      </c>
      <c r="D7" s="9" t="s">
        <v>16</v>
      </c>
      <c r="E7" s="9">
        <v>35</v>
      </c>
      <c r="F7" s="11" t="str">
        <f>VLOOKUP(E7,Società!A$2:B$999,2,FALSE)</f>
        <v>AVIS AMELIA</v>
      </c>
      <c r="G7" s="30" t="s">
        <v>720</v>
      </c>
    </row>
    <row r="8" spans="1:7" ht="12.75">
      <c r="A8" s="9">
        <v>36</v>
      </c>
      <c r="B8" s="10" t="s">
        <v>969</v>
      </c>
      <c r="C8" s="9">
        <v>85</v>
      </c>
      <c r="D8" s="9" t="s">
        <v>16</v>
      </c>
      <c r="E8" s="9">
        <v>621</v>
      </c>
      <c r="F8" s="11" t="str">
        <f>VLOOKUP(E8,Società!A$2:B$999,2,FALSE)</f>
        <v>EUROBICI (FCI)</v>
      </c>
      <c r="G8" s="30" t="s">
        <v>720</v>
      </c>
    </row>
    <row r="9" spans="1:7" ht="12.75">
      <c r="A9" s="9">
        <v>38</v>
      </c>
      <c r="B9" s="10" t="s">
        <v>972</v>
      </c>
      <c r="C9" s="9">
        <v>82</v>
      </c>
      <c r="D9" s="9" t="s">
        <v>16</v>
      </c>
      <c r="E9" s="9">
        <v>621</v>
      </c>
      <c r="F9" s="11" t="str">
        <f>VLOOKUP(E9,Società!A$2:B$999,2,FALSE)</f>
        <v>EUROBICI (FCI)</v>
      </c>
      <c r="G9" s="30" t="s">
        <v>720</v>
      </c>
    </row>
    <row r="10" spans="1:7" ht="12.75">
      <c r="A10" s="9">
        <v>39</v>
      </c>
      <c r="B10" s="10" t="s">
        <v>973</v>
      </c>
      <c r="C10" s="9">
        <v>82</v>
      </c>
      <c r="D10" s="9" t="s">
        <v>16</v>
      </c>
      <c r="E10" s="9">
        <v>373</v>
      </c>
      <c r="F10" s="11" t="str">
        <f>VLOOKUP(E10,Società!A$2:B$999,2,FALSE)</f>
        <v>NUOVA BIKEMANIA</v>
      </c>
      <c r="G10" s="30" t="s">
        <v>715</v>
      </c>
    </row>
    <row r="11" spans="1:7" ht="12.75">
      <c r="A11" s="9">
        <v>44</v>
      </c>
      <c r="B11" s="10" t="s">
        <v>975</v>
      </c>
      <c r="C11" s="9">
        <v>84</v>
      </c>
      <c r="D11" s="9" t="s">
        <v>16</v>
      </c>
      <c r="E11" s="9">
        <v>207</v>
      </c>
      <c r="F11" s="11" t="str">
        <f>VLOOKUP(E11,Società!A$2:B$999,2,FALSE)</f>
        <v>EUROBICI (ENDAS)</v>
      </c>
      <c r="G11" s="30" t="s">
        <v>976</v>
      </c>
    </row>
    <row r="12" spans="1:7" ht="12.75">
      <c r="A12" s="9">
        <v>56</v>
      </c>
      <c r="B12" s="10" t="s">
        <v>988</v>
      </c>
      <c r="C12" s="9">
        <v>85</v>
      </c>
      <c r="D12" s="9" t="s">
        <v>16</v>
      </c>
      <c r="E12" s="9">
        <v>368</v>
      </c>
      <c r="F12" s="11" t="str">
        <f>VLOOKUP(E12,Società!A$2:B$999,2,FALSE)</f>
        <v>MTB SANTAFIORA</v>
      </c>
      <c r="G12" s="30" t="s">
        <v>715</v>
      </c>
    </row>
    <row r="13" spans="1:7" ht="12.75">
      <c r="A13" s="9">
        <v>58</v>
      </c>
      <c r="B13" s="10" t="s">
        <v>989</v>
      </c>
      <c r="C13" s="9">
        <v>80</v>
      </c>
      <c r="D13" s="9" t="s">
        <v>16</v>
      </c>
      <c r="E13" s="9">
        <v>603</v>
      </c>
      <c r="F13" s="11" t="str">
        <f>VLOOKUP(E13,Società!A$2:B$999,2,FALSE)</f>
        <v>MOTOR POINT (FCI)</v>
      </c>
      <c r="G13" s="30" t="s">
        <v>720</v>
      </c>
    </row>
    <row r="14" spans="1:7" ht="12.75">
      <c r="A14" s="9">
        <v>67</v>
      </c>
      <c r="B14" s="10" t="s">
        <v>995</v>
      </c>
      <c r="C14" s="9">
        <v>87</v>
      </c>
      <c r="D14" s="9" t="s">
        <v>16</v>
      </c>
      <c r="E14" s="9">
        <v>390</v>
      </c>
      <c r="F14" s="11" t="str">
        <f>VLOOKUP(E14,Società!A$2:B$999,2,FALSE)</f>
        <v>TEAM SCOTT-PASQUINI (AICS)</v>
      </c>
      <c r="G14" s="30" t="s">
        <v>718</v>
      </c>
    </row>
    <row r="15" spans="1:7" ht="12.75">
      <c r="A15" s="9">
        <v>68</v>
      </c>
      <c r="B15" s="10" t="s">
        <v>851</v>
      </c>
      <c r="C15" s="9">
        <v>86</v>
      </c>
      <c r="D15" s="9" t="s">
        <v>16</v>
      </c>
      <c r="E15" s="9">
        <v>518</v>
      </c>
      <c r="F15" s="11" t="str">
        <f>VLOOKUP(E15,Società!A$2:B$999,2,FALSE)</f>
        <v>FARE-TENTICICLISMO (FCI)</v>
      </c>
      <c r="G15" s="30" t="s">
        <v>720</v>
      </c>
    </row>
    <row r="16" spans="1:7" ht="12.75">
      <c r="A16" s="9">
        <v>74</v>
      </c>
      <c r="B16" s="10" t="s">
        <v>757</v>
      </c>
      <c r="C16" s="9">
        <v>86</v>
      </c>
      <c r="D16" s="9" t="s">
        <v>16</v>
      </c>
      <c r="E16" s="9">
        <v>70</v>
      </c>
      <c r="F16" s="11" t="str">
        <f>VLOOKUP(E16,Società!A$2:B$999,2,FALSE)</f>
        <v>BIKELAND TEAM 2003</v>
      </c>
      <c r="G16" s="30" t="s">
        <v>720</v>
      </c>
    </row>
    <row r="17" spans="1:7" ht="12.75">
      <c r="A17" s="9">
        <v>76</v>
      </c>
      <c r="B17" s="10" t="s">
        <v>904</v>
      </c>
      <c r="C17" s="9">
        <v>80</v>
      </c>
      <c r="D17" s="9" t="s">
        <v>16</v>
      </c>
      <c r="E17" s="9">
        <v>527</v>
      </c>
      <c r="F17" s="11" t="str">
        <f>VLOOKUP(E17,Società!A$2:B$999,2,FALSE)</f>
        <v>FULL DYNAMIX ERREPI (UISP)</v>
      </c>
      <c r="G17" s="30" t="s">
        <v>715</v>
      </c>
    </row>
    <row r="18" spans="1:7" ht="12.75">
      <c r="A18" s="9">
        <v>80</v>
      </c>
      <c r="B18" s="10" t="s">
        <v>1000</v>
      </c>
      <c r="C18" s="9">
        <v>81</v>
      </c>
      <c r="D18" s="9" t="s">
        <v>16</v>
      </c>
      <c r="E18" s="9">
        <v>527</v>
      </c>
      <c r="F18" s="11" t="str">
        <f>VLOOKUP(E18,Società!A$2:B$999,2,FALSE)</f>
        <v>FULL DYNAMIX ERREPI (UISP)</v>
      </c>
      <c r="G18" s="30" t="s">
        <v>715</v>
      </c>
    </row>
    <row r="19" spans="1:7" ht="12.75">
      <c r="A19" s="9">
        <v>81</v>
      </c>
      <c r="B19" s="10" t="s">
        <v>798</v>
      </c>
      <c r="C19" s="9">
        <v>82</v>
      </c>
      <c r="D19" s="9" t="s">
        <v>16</v>
      </c>
      <c r="E19" s="9">
        <v>527</v>
      </c>
      <c r="F19" s="11" t="str">
        <f>VLOOKUP(E19,Società!A$2:B$999,2,FALSE)</f>
        <v>FULL DYNAMIX ERREPI (UISP)</v>
      </c>
      <c r="G19" s="30" t="s">
        <v>715</v>
      </c>
    </row>
    <row r="20" spans="1:7" ht="12.75">
      <c r="A20" s="9">
        <v>84</v>
      </c>
      <c r="B20" s="10" t="s">
        <v>1001</v>
      </c>
      <c r="C20" s="9">
        <v>80</v>
      </c>
      <c r="D20" s="9" t="s">
        <v>16</v>
      </c>
      <c r="E20" s="9">
        <v>527</v>
      </c>
      <c r="F20" s="11" t="str">
        <f>VLOOKUP(E20,Società!A$2:B$999,2,FALSE)</f>
        <v>FULL DYNAMIX ERREPI (UISP)</v>
      </c>
      <c r="G20" s="30" t="s">
        <v>715</v>
      </c>
    </row>
    <row r="21" spans="1:7" ht="12.75">
      <c r="A21" s="9">
        <v>86</v>
      </c>
      <c r="B21" s="10" t="s">
        <v>799</v>
      </c>
      <c r="C21" s="9">
        <v>86</v>
      </c>
      <c r="D21" s="9" t="s">
        <v>16</v>
      </c>
      <c r="E21" s="9">
        <v>527</v>
      </c>
      <c r="F21" s="11" t="str">
        <f>VLOOKUP(E21,Società!A$2:B$999,2,FALSE)</f>
        <v>FULL DYNAMIX ERREPI (UISP)</v>
      </c>
      <c r="G21" s="30" t="s">
        <v>715</v>
      </c>
    </row>
    <row r="22" spans="1:7" ht="12.75">
      <c r="A22" s="9">
        <v>88</v>
      </c>
      <c r="B22" s="10" t="s">
        <v>1003</v>
      </c>
      <c r="C22" s="9">
        <v>83</v>
      </c>
      <c r="D22" s="9" t="s">
        <v>16</v>
      </c>
      <c r="E22" s="9">
        <v>124</v>
      </c>
      <c r="F22" s="11" t="str">
        <f>VLOOKUP(E22,Società!A$2:B$999,2,FALSE)</f>
        <v>CICLI TESTI (FCI)</v>
      </c>
      <c r="G22" s="30" t="s">
        <v>720</v>
      </c>
    </row>
    <row r="23" spans="1:7" ht="12.75">
      <c r="A23" s="9">
        <v>115</v>
      </c>
      <c r="B23" s="10" t="s">
        <v>1018</v>
      </c>
      <c r="C23" s="9">
        <v>84</v>
      </c>
      <c r="D23" s="9" t="s">
        <v>16</v>
      </c>
      <c r="E23" s="9">
        <v>251</v>
      </c>
      <c r="F23" s="11" t="str">
        <f>VLOOKUP(E23,Società!A$2:B$999,2,FALSE)</f>
        <v>GAUDENZI (UISP)</v>
      </c>
      <c r="G23" s="30" t="s">
        <v>715</v>
      </c>
    </row>
    <row r="24" spans="1:7" ht="12.75">
      <c r="A24" s="9">
        <v>128</v>
      </c>
      <c r="B24" s="10" t="s">
        <v>1032</v>
      </c>
      <c r="C24" s="9">
        <v>86</v>
      </c>
      <c r="D24" s="9" t="s">
        <v>16</v>
      </c>
      <c r="E24" s="9">
        <v>119</v>
      </c>
      <c r="F24" s="11" t="str">
        <f>VLOOKUP(E24,Società!A$2:B$999,2,FALSE)</f>
        <v>CICLI OLYMPIA</v>
      </c>
      <c r="G24" s="30" t="s">
        <v>720</v>
      </c>
    </row>
    <row r="25" spans="1:7" ht="12.75">
      <c r="A25" s="9">
        <v>130</v>
      </c>
      <c r="B25" s="10" t="s">
        <v>1034</v>
      </c>
      <c r="C25" s="9">
        <v>84</v>
      </c>
      <c r="D25" s="9" t="s">
        <v>16</v>
      </c>
      <c r="E25" s="9">
        <v>119</v>
      </c>
      <c r="F25" s="11" t="str">
        <f>VLOOKUP(E25,Società!A$2:B$999,2,FALSE)</f>
        <v>CICLI OLYMPIA</v>
      </c>
      <c r="G25" s="30" t="s">
        <v>720</v>
      </c>
    </row>
    <row r="26" spans="1:7" ht="12.75">
      <c r="A26" s="9">
        <v>140</v>
      </c>
      <c r="B26" s="10" t="s">
        <v>1041</v>
      </c>
      <c r="C26" s="9">
        <v>83</v>
      </c>
      <c r="D26" s="9" t="s">
        <v>16</v>
      </c>
      <c r="E26" s="9">
        <v>615</v>
      </c>
      <c r="F26" s="11" t="str">
        <f>VLOOKUP(E26,Società!A$2:B$999,2,FALSE)</f>
        <v>WHISTLE B.P. MOTION TEAM</v>
      </c>
      <c r="G26" s="30" t="s">
        <v>715</v>
      </c>
    </row>
    <row r="27" spans="1:7" ht="12.75">
      <c r="A27" s="9">
        <v>141</v>
      </c>
      <c r="B27" s="10" t="s">
        <v>841</v>
      </c>
      <c r="C27" s="9">
        <v>80</v>
      </c>
      <c r="D27" s="9" t="s">
        <v>16</v>
      </c>
      <c r="E27" s="9">
        <v>615</v>
      </c>
      <c r="F27" s="11" t="str">
        <f>VLOOKUP(E27,Società!A$2:B$999,2,FALSE)</f>
        <v>WHISTLE B.P. MOTION TEAM</v>
      </c>
      <c r="G27" s="30" t="s">
        <v>715</v>
      </c>
    </row>
    <row r="28" spans="1:7" ht="12.75">
      <c r="A28" s="9">
        <v>145</v>
      </c>
      <c r="B28" s="10" t="s">
        <v>1044</v>
      </c>
      <c r="C28" s="9">
        <v>84</v>
      </c>
      <c r="D28" s="9" t="s">
        <v>16</v>
      </c>
      <c r="E28" s="9">
        <v>613</v>
      </c>
      <c r="F28" s="11" t="str">
        <f>VLOOKUP(E28,Società!A$2:B$999,2,FALSE)</f>
        <v>ASL 11 EMPOLI</v>
      </c>
      <c r="G28" s="30" t="s">
        <v>715</v>
      </c>
    </row>
    <row r="29" spans="1:7" ht="12.75">
      <c r="A29" s="9">
        <v>148</v>
      </c>
      <c r="B29" s="10" t="s">
        <v>911</v>
      </c>
      <c r="C29" s="9">
        <v>82</v>
      </c>
      <c r="D29" s="9" t="s">
        <v>16</v>
      </c>
      <c r="E29" s="9">
        <v>279</v>
      </c>
      <c r="F29" s="11" t="str">
        <f>VLOOKUP(E29,Società!A$2:B$999,2,FALSE)</f>
        <v>CAVALLINO </v>
      </c>
      <c r="G29" s="30" t="s">
        <v>715</v>
      </c>
    </row>
    <row r="30" spans="1:7" ht="12.75">
      <c r="A30" s="9">
        <v>155</v>
      </c>
      <c r="B30" s="10" t="s">
        <v>861</v>
      </c>
      <c r="C30" s="9">
        <v>87</v>
      </c>
      <c r="D30" s="9" t="s">
        <v>16</v>
      </c>
      <c r="E30" s="9">
        <v>519</v>
      </c>
      <c r="F30" s="11" t="str">
        <f>VLOOKUP(E30,Società!A$2:B$999,2,FALSE)</f>
        <v>TERONTOLA</v>
      </c>
      <c r="G30" s="30" t="s">
        <v>715</v>
      </c>
    </row>
    <row r="31" spans="1:7" ht="12.75">
      <c r="A31" s="9">
        <v>160</v>
      </c>
      <c r="B31" s="10" t="s">
        <v>1055</v>
      </c>
      <c r="C31" s="9">
        <v>83</v>
      </c>
      <c r="D31" s="9" t="s">
        <v>16</v>
      </c>
      <c r="E31" s="9">
        <v>360</v>
      </c>
      <c r="F31" s="11" t="str">
        <f>VLOOKUP(E31,Società!A$2:B$999,2,FALSE)</f>
        <v>MTB CASENTINO-TACCONI SPORT</v>
      </c>
      <c r="G31" s="30" t="s">
        <v>715</v>
      </c>
    </row>
    <row r="32" spans="1:7" ht="12.75">
      <c r="A32" s="9">
        <v>8</v>
      </c>
      <c r="B32" s="10" t="s">
        <v>952</v>
      </c>
      <c r="C32" s="9">
        <v>74</v>
      </c>
      <c r="D32" s="9" t="s">
        <v>17</v>
      </c>
      <c r="E32" s="9">
        <v>102</v>
      </c>
      <c r="F32" s="11" t="str">
        <f>VLOOKUP(E32,Società!A$2:B$999,2,FALSE)</f>
        <v>CHIANCIANO (UISP)</v>
      </c>
      <c r="G32" s="30" t="s">
        <v>715</v>
      </c>
    </row>
    <row r="33" spans="1:7" ht="12.75">
      <c r="A33" s="9">
        <v>11</v>
      </c>
      <c r="B33" s="10" t="s">
        <v>719</v>
      </c>
      <c r="C33" s="9">
        <v>77</v>
      </c>
      <c r="D33" s="9" t="s">
        <v>17</v>
      </c>
      <c r="E33" s="9">
        <v>114</v>
      </c>
      <c r="F33" s="11" t="str">
        <f>VLOOKUP(E33,Società!A$2:B$999,2,FALSE)</f>
        <v>FULL DYNAMIX ERREPI (FCI)</v>
      </c>
      <c r="G33" s="30" t="s">
        <v>720</v>
      </c>
    </row>
    <row r="34" spans="1:7" ht="12.75">
      <c r="A34" s="9">
        <v>15</v>
      </c>
      <c r="B34" s="10" t="s">
        <v>921</v>
      </c>
      <c r="C34" s="9">
        <v>77</v>
      </c>
      <c r="D34" s="9" t="s">
        <v>17</v>
      </c>
      <c r="E34" s="9">
        <v>114</v>
      </c>
      <c r="F34" s="11" t="str">
        <f>VLOOKUP(E34,Società!A$2:B$999,2,FALSE)</f>
        <v>FULL DYNAMIX ERREPI (FCI)</v>
      </c>
      <c r="G34" s="30" t="s">
        <v>720</v>
      </c>
    </row>
    <row r="35" spans="1:7" ht="12.75">
      <c r="A35" s="9">
        <v>29</v>
      </c>
      <c r="B35" s="10" t="s">
        <v>771</v>
      </c>
      <c r="C35" s="9">
        <v>78</v>
      </c>
      <c r="D35" s="9" t="s">
        <v>17</v>
      </c>
      <c r="E35" s="9">
        <v>510</v>
      </c>
      <c r="F35" s="11" t="str">
        <f>VLOOKUP(E35,Società!A$2:B$999,2,FALSE)</f>
        <v>TEAM SCOTT-PASQUINI (FCI)</v>
      </c>
      <c r="G35" s="30" t="s">
        <v>720</v>
      </c>
    </row>
    <row r="36" spans="1:7" ht="12.75">
      <c r="A36" s="9">
        <v>30</v>
      </c>
      <c r="B36" s="10" t="s">
        <v>962</v>
      </c>
      <c r="C36" s="9">
        <v>76</v>
      </c>
      <c r="D36" s="9" t="s">
        <v>17</v>
      </c>
      <c r="E36" s="9">
        <v>510</v>
      </c>
      <c r="F36" s="11" t="str">
        <f>VLOOKUP(E36,Società!A$2:B$999,2,FALSE)</f>
        <v>TEAM SCOTT-PASQUINI (FCI)</v>
      </c>
      <c r="G36" s="30" t="s">
        <v>720</v>
      </c>
    </row>
    <row r="37" spans="1:7" ht="12.75">
      <c r="A37" s="9">
        <v>31</v>
      </c>
      <c r="B37" s="10" t="s">
        <v>963</v>
      </c>
      <c r="C37" s="9">
        <v>74</v>
      </c>
      <c r="D37" s="9" t="s">
        <v>17</v>
      </c>
      <c r="E37" s="9">
        <v>620</v>
      </c>
      <c r="F37" s="11" t="str">
        <f>VLOOKUP(E37,Società!A$2:B$999,2,FALSE)</f>
        <v>GALOPPINI PISTOIESE</v>
      </c>
      <c r="G37" s="30" t="s">
        <v>715</v>
      </c>
    </row>
    <row r="38" spans="1:7" ht="12.75">
      <c r="A38" s="9">
        <v>33</v>
      </c>
      <c r="B38" s="10" t="s">
        <v>966</v>
      </c>
      <c r="C38" s="9">
        <v>74</v>
      </c>
      <c r="D38" s="9" t="s">
        <v>17</v>
      </c>
      <c r="E38" s="9">
        <v>102</v>
      </c>
      <c r="F38" s="11" t="str">
        <f>VLOOKUP(E38,Società!A$2:B$999,2,FALSE)</f>
        <v>CHIANCIANO (UISP)</v>
      </c>
      <c r="G38" s="30" t="s">
        <v>715</v>
      </c>
    </row>
    <row r="39" spans="1:7" ht="12.75">
      <c r="A39" s="9">
        <v>41</v>
      </c>
      <c r="B39" s="10" t="s">
        <v>750</v>
      </c>
      <c r="C39" s="9">
        <v>75</v>
      </c>
      <c r="D39" s="9" t="s">
        <v>17</v>
      </c>
      <c r="E39" s="9">
        <v>585</v>
      </c>
      <c r="F39" s="11" t="str">
        <f>VLOOKUP(E39,Società!A$2:B$999,2,FALSE)</f>
        <v>MATE'</v>
      </c>
      <c r="G39" s="30" t="s">
        <v>720</v>
      </c>
    </row>
    <row r="40" spans="1:7" ht="12.75">
      <c r="A40" s="9">
        <v>52</v>
      </c>
      <c r="B40" s="10" t="s">
        <v>874</v>
      </c>
      <c r="C40" s="9">
        <v>78</v>
      </c>
      <c r="D40" s="9" t="s">
        <v>17</v>
      </c>
      <c r="E40" s="9">
        <v>390</v>
      </c>
      <c r="F40" s="11" t="str">
        <f>VLOOKUP(E40,Società!A$2:B$999,2,FALSE)</f>
        <v>TEAM SCOTT-PASQUINI (AICS)</v>
      </c>
      <c r="G40" s="30" t="s">
        <v>718</v>
      </c>
    </row>
    <row r="41" spans="1:7" ht="12.75">
      <c r="A41" s="9">
        <v>53</v>
      </c>
      <c r="B41" s="10" t="s">
        <v>981</v>
      </c>
      <c r="C41" s="9">
        <v>74</v>
      </c>
      <c r="D41" s="9" t="s">
        <v>17</v>
      </c>
      <c r="E41" s="9">
        <v>210</v>
      </c>
      <c r="F41" s="11" t="str">
        <f>VLOOKUP(E41,Società!A$2:B$999,2,FALSE)</f>
        <v>FARE-TENTICICLISMO (AICS)</v>
      </c>
      <c r="G41" s="30" t="s">
        <v>718</v>
      </c>
    </row>
    <row r="42" spans="1:7" ht="12.75">
      <c r="A42" s="9">
        <v>57</v>
      </c>
      <c r="B42" s="10" t="s">
        <v>763</v>
      </c>
      <c r="C42" s="9">
        <v>75</v>
      </c>
      <c r="D42" s="9" t="s">
        <v>17</v>
      </c>
      <c r="E42" s="9">
        <v>210</v>
      </c>
      <c r="F42" s="11" t="str">
        <f>VLOOKUP(E42,Società!A$2:B$999,2,FALSE)</f>
        <v>FARE-TENTICICLISMO (AICS)</v>
      </c>
      <c r="G42" s="30" t="s">
        <v>718</v>
      </c>
    </row>
    <row r="43" spans="1:7" ht="12.75">
      <c r="A43" s="9">
        <v>60</v>
      </c>
      <c r="B43" s="10" t="s">
        <v>993</v>
      </c>
      <c r="C43" s="9">
        <v>78</v>
      </c>
      <c r="D43" s="9" t="s">
        <v>17</v>
      </c>
      <c r="E43" s="9">
        <v>197</v>
      </c>
      <c r="F43" s="11" t="str">
        <f>VLOOKUP(E43,Società!A$2:B$999,2,FALSE)</f>
        <v>EFFE EFFE</v>
      </c>
      <c r="G43" s="30" t="s">
        <v>720</v>
      </c>
    </row>
    <row r="44" spans="1:7" ht="12.75">
      <c r="A44" s="9">
        <v>61</v>
      </c>
      <c r="B44" s="10" t="s">
        <v>994</v>
      </c>
      <c r="C44" s="9">
        <v>75</v>
      </c>
      <c r="D44" s="9" t="s">
        <v>17</v>
      </c>
      <c r="E44" s="9">
        <v>197</v>
      </c>
      <c r="F44" s="11" t="str">
        <f>VLOOKUP(E44,Società!A$2:B$999,2,FALSE)</f>
        <v>EFFE EFFE</v>
      </c>
      <c r="G44" s="30" t="s">
        <v>720</v>
      </c>
    </row>
    <row r="45" spans="1:7" ht="12.75">
      <c r="A45" s="9">
        <v>63</v>
      </c>
      <c r="B45" s="10" t="s">
        <v>785</v>
      </c>
      <c r="C45" s="9">
        <v>79</v>
      </c>
      <c r="D45" s="9" t="s">
        <v>17</v>
      </c>
      <c r="E45" s="9">
        <v>510</v>
      </c>
      <c r="F45" s="11" t="str">
        <f>VLOOKUP(E45,Società!A$2:B$999,2,FALSE)</f>
        <v>TEAM SCOTT-PASQUINI (FCI)</v>
      </c>
      <c r="G45" s="30" t="s">
        <v>720</v>
      </c>
    </row>
    <row r="46" spans="1:7" ht="12.75">
      <c r="A46" s="9">
        <v>65</v>
      </c>
      <c r="B46" s="10" t="s">
        <v>802</v>
      </c>
      <c r="C46" s="9">
        <v>77</v>
      </c>
      <c r="D46" s="9" t="s">
        <v>17</v>
      </c>
      <c r="E46" s="9">
        <v>510</v>
      </c>
      <c r="F46" s="11" t="str">
        <f>VLOOKUP(E46,Società!A$2:B$999,2,FALSE)</f>
        <v>TEAM SCOTT-PASQUINI (FCI)</v>
      </c>
      <c r="G46" s="30" t="s">
        <v>720</v>
      </c>
    </row>
    <row r="47" spans="1:7" ht="12.75">
      <c r="A47" s="9">
        <v>66</v>
      </c>
      <c r="B47" s="10" t="s">
        <v>725</v>
      </c>
      <c r="C47" s="9">
        <v>74</v>
      </c>
      <c r="D47" s="9" t="s">
        <v>17</v>
      </c>
      <c r="E47" s="9">
        <v>210</v>
      </c>
      <c r="F47" s="11" t="str">
        <f>VLOOKUP(E47,Società!A$2:B$999,2,FALSE)</f>
        <v>FARE-TENTICICLISMO (AICS)</v>
      </c>
      <c r="G47" s="30" t="s">
        <v>718</v>
      </c>
    </row>
    <row r="48" spans="1:7" ht="12.75">
      <c r="A48" s="9">
        <v>69</v>
      </c>
      <c r="B48" s="10" t="s">
        <v>852</v>
      </c>
      <c r="C48" s="9">
        <v>78</v>
      </c>
      <c r="D48" s="9" t="s">
        <v>17</v>
      </c>
      <c r="E48" s="9">
        <v>210</v>
      </c>
      <c r="F48" s="11" t="str">
        <f>VLOOKUP(E48,Società!A$2:B$999,2,FALSE)</f>
        <v>FARE-TENTICICLISMO (AICS)</v>
      </c>
      <c r="G48" s="30" t="s">
        <v>718</v>
      </c>
    </row>
    <row r="49" spans="1:7" ht="12.75">
      <c r="A49" s="9">
        <v>77</v>
      </c>
      <c r="B49" s="10" t="s">
        <v>905</v>
      </c>
      <c r="C49" s="9">
        <v>78</v>
      </c>
      <c r="D49" s="9" t="s">
        <v>17</v>
      </c>
      <c r="E49" s="9">
        <v>527</v>
      </c>
      <c r="F49" s="11" t="str">
        <f>VLOOKUP(E49,Società!A$2:B$999,2,FALSE)</f>
        <v>FULL DYNAMIX ERREPI (UISP)</v>
      </c>
      <c r="G49" s="30" t="s">
        <v>715</v>
      </c>
    </row>
    <row r="50" spans="1:7" ht="12.75">
      <c r="A50" s="9">
        <v>82</v>
      </c>
      <c r="B50" s="10" t="s">
        <v>765</v>
      </c>
      <c r="C50" s="9">
        <v>76</v>
      </c>
      <c r="D50" s="9" t="s">
        <v>17</v>
      </c>
      <c r="E50" s="9">
        <v>527</v>
      </c>
      <c r="F50" s="11" t="str">
        <f>VLOOKUP(E50,Società!A$2:B$999,2,FALSE)</f>
        <v>FULL DYNAMIX ERREPI (UISP)</v>
      </c>
      <c r="G50" s="30" t="s">
        <v>715</v>
      </c>
    </row>
    <row r="51" spans="1:7" ht="12.75">
      <c r="A51" s="9">
        <v>85</v>
      </c>
      <c r="B51" s="10" t="s">
        <v>800</v>
      </c>
      <c r="C51" s="9">
        <v>77</v>
      </c>
      <c r="D51" s="9" t="s">
        <v>17</v>
      </c>
      <c r="E51" s="9">
        <v>527</v>
      </c>
      <c r="F51" s="11" t="str">
        <f>VLOOKUP(E51,Società!A$2:B$999,2,FALSE)</f>
        <v>FULL DYNAMIX ERREPI (UISP)</v>
      </c>
      <c r="G51" s="30" t="s">
        <v>715</v>
      </c>
    </row>
    <row r="52" spans="1:7" ht="12.75">
      <c r="A52" s="9">
        <v>90</v>
      </c>
      <c r="B52" s="10" t="s">
        <v>1004</v>
      </c>
      <c r="C52" s="9">
        <v>79</v>
      </c>
      <c r="D52" s="9" t="s">
        <v>17</v>
      </c>
      <c r="E52" s="9">
        <v>124</v>
      </c>
      <c r="F52" s="11" t="str">
        <f>VLOOKUP(E52,Società!A$2:B$999,2,FALSE)</f>
        <v>CICLI TESTI (FCI)</v>
      </c>
      <c r="G52" s="30" t="s">
        <v>720</v>
      </c>
    </row>
    <row r="53" spans="1:7" ht="12.75">
      <c r="A53" s="9">
        <v>101</v>
      </c>
      <c r="B53" s="10" t="s">
        <v>894</v>
      </c>
      <c r="C53" s="9">
        <v>75</v>
      </c>
      <c r="D53" s="9" t="s">
        <v>17</v>
      </c>
      <c r="E53" s="9">
        <v>132</v>
      </c>
      <c r="F53" s="11" t="str">
        <f>VLOOKUP(E53,Società!A$2:B$999,2,FALSE)</f>
        <v>CICLISTICA VALDARBIA</v>
      </c>
      <c r="G53" s="30" t="s">
        <v>715</v>
      </c>
    </row>
    <row r="54" spans="1:7" ht="12.75">
      <c r="A54" s="9">
        <v>103</v>
      </c>
      <c r="B54" s="10" t="s">
        <v>895</v>
      </c>
      <c r="C54" s="9">
        <v>78</v>
      </c>
      <c r="D54" s="9" t="s">
        <v>17</v>
      </c>
      <c r="E54" s="9">
        <v>132</v>
      </c>
      <c r="F54" s="11" t="str">
        <f>VLOOKUP(E54,Società!A$2:B$999,2,FALSE)</f>
        <v>CICLISTICA VALDARBIA</v>
      </c>
      <c r="G54" s="30" t="s">
        <v>715</v>
      </c>
    </row>
    <row r="55" spans="1:7" ht="12.75">
      <c r="A55" s="9">
        <v>104</v>
      </c>
      <c r="B55" s="10" t="s">
        <v>897</v>
      </c>
      <c r="C55" s="9">
        <v>74</v>
      </c>
      <c r="D55" s="9" t="s">
        <v>17</v>
      </c>
      <c r="E55" s="9">
        <v>132</v>
      </c>
      <c r="F55" s="11" t="str">
        <f>VLOOKUP(E55,Società!A$2:B$999,2,FALSE)</f>
        <v>CICLISTICA VALDARBIA</v>
      </c>
      <c r="G55" s="30" t="s">
        <v>715</v>
      </c>
    </row>
    <row r="56" spans="1:7" ht="12.75">
      <c r="A56" s="9">
        <v>132</v>
      </c>
      <c r="B56" s="10" t="s">
        <v>1036</v>
      </c>
      <c r="C56" s="9">
        <v>79</v>
      </c>
      <c r="D56" s="9" t="s">
        <v>17</v>
      </c>
      <c r="E56" s="9">
        <v>615</v>
      </c>
      <c r="F56" s="11" t="str">
        <f>VLOOKUP(E56,Società!A$2:B$999,2,FALSE)</f>
        <v>WHISTLE B.P. MOTION TEAM</v>
      </c>
      <c r="G56" s="30" t="s">
        <v>715</v>
      </c>
    </row>
    <row r="57" spans="1:7" ht="12.75">
      <c r="A57" s="9">
        <v>136</v>
      </c>
      <c r="B57" s="10" t="s">
        <v>1038</v>
      </c>
      <c r="C57" s="9">
        <v>77</v>
      </c>
      <c r="D57" s="9" t="s">
        <v>17</v>
      </c>
      <c r="E57" s="9">
        <v>381</v>
      </c>
      <c r="F57" s="11" t="str">
        <f>VLOOKUP(E57,Società!A$2:B$999,2,FALSE)</f>
        <v>ORSO ON BIKE (UISP)</v>
      </c>
      <c r="G57" s="30" t="s">
        <v>715</v>
      </c>
    </row>
    <row r="58" spans="1:7" ht="12.75">
      <c r="A58" s="9">
        <v>139</v>
      </c>
      <c r="B58" s="10" t="s">
        <v>838</v>
      </c>
      <c r="C58" s="9">
        <v>78</v>
      </c>
      <c r="D58" s="9" t="s">
        <v>17</v>
      </c>
      <c r="E58" s="9">
        <v>615</v>
      </c>
      <c r="F58" s="11" t="str">
        <f>VLOOKUP(E58,Società!A$2:B$999,2,FALSE)</f>
        <v>WHISTLE B.P. MOTION TEAM</v>
      </c>
      <c r="G58" s="30" t="s">
        <v>715</v>
      </c>
    </row>
    <row r="59" spans="1:7" ht="12.75">
      <c r="A59" s="9">
        <v>142</v>
      </c>
      <c r="B59" s="10" t="s">
        <v>1042</v>
      </c>
      <c r="C59" s="9">
        <v>77</v>
      </c>
      <c r="D59" s="9" t="s">
        <v>17</v>
      </c>
      <c r="E59" s="9">
        <v>622</v>
      </c>
      <c r="F59" s="11" t="str">
        <f>VLOOKUP(E59,Società!A$2:B$999,2,FALSE)</f>
        <v>MTB RACE SUBBIANO</v>
      </c>
      <c r="G59" s="30" t="s">
        <v>718</v>
      </c>
    </row>
    <row r="60" spans="1:7" ht="12.75">
      <c r="A60" s="9">
        <v>144</v>
      </c>
      <c r="B60" s="10" t="s">
        <v>908</v>
      </c>
      <c r="C60" s="9">
        <v>79</v>
      </c>
      <c r="D60" s="9" t="s">
        <v>17</v>
      </c>
      <c r="E60" s="9">
        <v>360</v>
      </c>
      <c r="F60" s="11" t="str">
        <f>VLOOKUP(E60,Società!A$2:B$999,2,FALSE)</f>
        <v>MTB CASENTINO-TACCONI SPORT</v>
      </c>
      <c r="G60" s="30" t="s">
        <v>715</v>
      </c>
    </row>
    <row r="61" spans="1:7" ht="12.75">
      <c r="A61" s="9">
        <v>161</v>
      </c>
      <c r="B61" s="10" t="s">
        <v>1056</v>
      </c>
      <c r="C61" s="9">
        <v>78</v>
      </c>
      <c r="D61" s="9" t="s">
        <v>17</v>
      </c>
      <c r="E61" s="9">
        <v>207</v>
      </c>
      <c r="F61" s="11" t="str">
        <f>VLOOKUP(E61,Società!A$2:B$999,2,FALSE)</f>
        <v>EUROBICI (ENDAS)</v>
      </c>
      <c r="G61" s="30" t="s">
        <v>976</v>
      </c>
    </row>
    <row r="62" spans="1:7" ht="12.75">
      <c r="A62" s="9">
        <v>162</v>
      </c>
      <c r="B62" s="10" t="s">
        <v>1057</v>
      </c>
      <c r="C62" s="9">
        <v>75</v>
      </c>
      <c r="D62" s="9" t="s">
        <v>17</v>
      </c>
      <c r="E62" s="9">
        <v>518</v>
      </c>
      <c r="F62" s="11" t="str">
        <f>VLOOKUP(E62,Società!A$2:B$999,2,FALSE)</f>
        <v>FARE-TENTICICLISMO (FCI)</v>
      </c>
      <c r="G62" s="30" t="s">
        <v>720</v>
      </c>
    </row>
    <row r="63" spans="1:7" ht="12.75">
      <c r="A63" s="9">
        <v>163</v>
      </c>
      <c r="B63" s="10" t="s">
        <v>869</v>
      </c>
      <c r="C63" s="9">
        <v>79</v>
      </c>
      <c r="D63" s="9" t="s">
        <v>17</v>
      </c>
      <c r="E63" s="9">
        <v>33</v>
      </c>
      <c r="F63" s="11" t="str">
        <f>VLOOKUP(E63,Società!A$2:B$999,2,FALSE)</f>
        <v>AVIS PRATOVECCHIO</v>
      </c>
      <c r="G63" s="30" t="s">
        <v>715</v>
      </c>
    </row>
    <row r="64" spans="1:7" ht="12.75">
      <c r="A64" s="9">
        <v>3</v>
      </c>
      <c r="B64" s="10" t="s">
        <v>788</v>
      </c>
      <c r="C64" s="9">
        <v>73</v>
      </c>
      <c r="D64" s="9" t="s">
        <v>18</v>
      </c>
      <c r="E64" s="9">
        <v>102</v>
      </c>
      <c r="F64" s="11" t="str">
        <f>VLOOKUP(E64,Società!A$2:B$999,2,FALSE)</f>
        <v>CHIANCIANO (UISP)</v>
      </c>
      <c r="G64" s="30" t="s">
        <v>715</v>
      </c>
    </row>
    <row r="65" spans="1:7" ht="12.75">
      <c r="A65" s="9">
        <v>5</v>
      </c>
      <c r="B65" s="10" t="s">
        <v>768</v>
      </c>
      <c r="C65" s="9">
        <v>72</v>
      </c>
      <c r="D65" s="9" t="s">
        <v>18</v>
      </c>
      <c r="E65" s="9">
        <v>102</v>
      </c>
      <c r="F65" s="11" t="str">
        <f>VLOOKUP(E65,Società!A$2:B$999,2,FALSE)</f>
        <v>CHIANCIANO (UISP)</v>
      </c>
      <c r="G65" s="30" t="s">
        <v>715</v>
      </c>
    </row>
    <row r="66" spans="1:7" ht="12.75">
      <c r="A66" s="9">
        <v>9</v>
      </c>
      <c r="B66" s="10" t="s">
        <v>884</v>
      </c>
      <c r="C66" s="9">
        <v>71</v>
      </c>
      <c r="D66" s="9" t="s">
        <v>18</v>
      </c>
      <c r="E66" s="9">
        <v>102</v>
      </c>
      <c r="F66" s="11" t="str">
        <f>VLOOKUP(E66,Società!A$2:B$999,2,FALSE)</f>
        <v>CHIANCIANO (UISP)</v>
      </c>
      <c r="G66" s="30" t="s">
        <v>715</v>
      </c>
    </row>
    <row r="67" spans="1:7" ht="12.75">
      <c r="A67" s="9">
        <v>10</v>
      </c>
      <c r="B67" s="10" t="s">
        <v>761</v>
      </c>
      <c r="C67" s="9">
        <v>69</v>
      </c>
      <c r="D67" s="9" t="s">
        <v>18</v>
      </c>
      <c r="E67" s="9">
        <v>210</v>
      </c>
      <c r="F67" s="11" t="str">
        <f>VLOOKUP(E67,Società!A$2:B$999,2,FALSE)</f>
        <v>FARE-TENTICICLISMO (AICS)</v>
      </c>
      <c r="G67" s="30" t="s">
        <v>718</v>
      </c>
    </row>
    <row r="68" spans="1:7" ht="12.75">
      <c r="A68" s="9">
        <v>16</v>
      </c>
      <c r="B68" s="10" t="s">
        <v>724</v>
      </c>
      <c r="C68" s="9">
        <v>70</v>
      </c>
      <c r="D68" s="9" t="s">
        <v>18</v>
      </c>
      <c r="E68" s="9">
        <v>114</v>
      </c>
      <c r="F68" s="11" t="str">
        <f>VLOOKUP(E68,Società!A$2:B$999,2,FALSE)</f>
        <v>FULL DYNAMIX ERREPI (FCI)</v>
      </c>
      <c r="G68" s="30" t="s">
        <v>720</v>
      </c>
    </row>
    <row r="69" spans="1:7" ht="12.75">
      <c r="A69" s="9">
        <v>19</v>
      </c>
      <c r="B69" s="10" t="s">
        <v>955</v>
      </c>
      <c r="C69" s="9">
        <v>68</v>
      </c>
      <c r="D69" s="9" t="s">
        <v>18</v>
      </c>
      <c r="E69" s="9">
        <v>618</v>
      </c>
      <c r="F69" s="11" t="str">
        <f>VLOOKUP(E69,Società!A$2:B$999,2,FALSE)</f>
        <v>MTB AGNOSINE-BACCHETTI</v>
      </c>
      <c r="G69" s="30" t="s">
        <v>720</v>
      </c>
    </row>
    <row r="70" spans="1:7" ht="12.75">
      <c r="A70" s="9">
        <v>22</v>
      </c>
      <c r="B70" s="10" t="s">
        <v>736</v>
      </c>
      <c r="C70" s="9">
        <v>73</v>
      </c>
      <c r="D70" s="9" t="s">
        <v>18</v>
      </c>
      <c r="E70" s="9">
        <v>188</v>
      </c>
      <c r="F70" s="11" t="str">
        <f>VLOOKUP(E70,Società!A$2:B$999,2,FALSE)</f>
        <v>DONKEY BIKE (FCI)</v>
      </c>
      <c r="G70" s="30" t="s">
        <v>720</v>
      </c>
    </row>
    <row r="71" spans="1:7" ht="12.75">
      <c r="A71" s="9">
        <v>25</v>
      </c>
      <c r="B71" s="10" t="s">
        <v>801</v>
      </c>
      <c r="C71" s="9">
        <v>71</v>
      </c>
      <c r="D71" s="9" t="s">
        <v>18</v>
      </c>
      <c r="E71" s="9">
        <v>562</v>
      </c>
      <c r="F71" s="11" t="str">
        <f>VLOOKUP(E71,Società!A$2:B$999,2,FALSE)</f>
        <v>VILLASTRADA</v>
      </c>
      <c r="G71" s="30" t="s">
        <v>715</v>
      </c>
    </row>
    <row r="72" spans="1:7" ht="12.75">
      <c r="A72" s="9">
        <v>26</v>
      </c>
      <c r="B72" s="10" t="s">
        <v>753</v>
      </c>
      <c r="C72" s="9">
        <v>73</v>
      </c>
      <c r="D72" s="9" t="s">
        <v>18</v>
      </c>
      <c r="E72" s="9">
        <v>34</v>
      </c>
      <c r="F72" s="11" t="str">
        <f>VLOOKUP(E72,Società!A$2:B$999,2,FALSE)</f>
        <v>MTB CASTIGLION DEL LAGO</v>
      </c>
      <c r="G72" s="30" t="s">
        <v>720</v>
      </c>
    </row>
    <row r="73" spans="1:7" ht="12.75">
      <c r="A73" s="9">
        <v>37</v>
      </c>
      <c r="B73" s="10" t="s">
        <v>971</v>
      </c>
      <c r="C73" s="9">
        <v>71</v>
      </c>
      <c r="D73" s="9" t="s">
        <v>18</v>
      </c>
      <c r="E73" s="9">
        <v>585</v>
      </c>
      <c r="F73" s="11" t="str">
        <f>VLOOKUP(E73,Società!A$2:B$999,2,FALSE)</f>
        <v>MATE'</v>
      </c>
      <c r="G73" s="30" t="s">
        <v>720</v>
      </c>
    </row>
    <row r="74" spans="1:7" ht="12.75">
      <c r="A74" s="9">
        <v>40</v>
      </c>
      <c r="B74" s="10" t="s">
        <v>974</v>
      </c>
      <c r="C74" s="9">
        <v>69</v>
      </c>
      <c r="D74" s="9" t="s">
        <v>18</v>
      </c>
      <c r="E74" s="9">
        <v>585</v>
      </c>
      <c r="F74" s="11" t="str">
        <f>VLOOKUP(E74,Società!A$2:B$999,2,FALSE)</f>
        <v>MATE'</v>
      </c>
      <c r="G74" s="30" t="s">
        <v>720</v>
      </c>
    </row>
    <row r="75" spans="1:7" ht="12.75">
      <c r="A75" s="9">
        <v>46</v>
      </c>
      <c r="B75" s="10" t="s">
        <v>751</v>
      </c>
      <c r="C75" s="9">
        <v>68</v>
      </c>
      <c r="D75" s="9" t="s">
        <v>18</v>
      </c>
      <c r="E75" s="9">
        <v>34</v>
      </c>
      <c r="F75" s="11" t="str">
        <f>VLOOKUP(E75,Società!A$2:B$999,2,FALSE)</f>
        <v>MTB CASTIGLION DEL LAGO</v>
      </c>
      <c r="G75" s="30" t="s">
        <v>720</v>
      </c>
    </row>
    <row r="76" spans="1:7" ht="12.75">
      <c r="A76" s="9">
        <v>51</v>
      </c>
      <c r="B76" s="10" t="s">
        <v>876</v>
      </c>
      <c r="C76" s="9">
        <v>70</v>
      </c>
      <c r="D76" s="9" t="s">
        <v>18</v>
      </c>
      <c r="E76" s="9">
        <v>390</v>
      </c>
      <c r="F76" s="11" t="str">
        <f>VLOOKUP(E76,Società!A$2:B$999,2,FALSE)</f>
        <v>TEAM SCOTT-PASQUINI (AICS)</v>
      </c>
      <c r="G76" s="30" t="s">
        <v>718</v>
      </c>
    </row>
    <row r="77" spans="1:7" ht="12.75">
      <c r="A77" s="9">
        <v>73</v>
      </c>
      <c r="B77" s="10" t="s">
        <v>733</v>
      </c>
      <c r="C77" s="9">
        <v>73</v>
      </c>
      <c r="D77" s="9" t="s">
        <v>18</v>
      </c>
      <c r="E77" s="9">
        <v>390</v>
      </c>
      <c r="F77" s="11" t="str">
        <f>VLOOKUP(E77,Società!A$2:B$999,2,FALSE)</f>
        <v>TEAM SCOTT-PASQUINI (AICS)</v>
      </c>
      <c r="G77" s="30" t="s">
        <v>718</v>
      </c>
    </row>
    <row r="78" spans="1:7" ht="12.75">
      <c r="A78" s="9">
        <v>75</v>
      </c>
      <c r="B78" s="10" t="s">
        <v>848</v>
      </c>
      <c r="C78" s="9">
        <v>70</v>
      </c>
      <c r="D78" s="9" t="s">
        <v>18</v>
      </c>
      <c r="E78" s="9">
        <v>34</v>
      </c>
      <c r="F78" s="11" t="str">
        <f>VLOOKUP(E78,Società!A$2:B$999,2,FALSE)</f>
        <v>MTB CASTIGLION DEL LAGO</v>
      </c>
      <c r="G78" s="30" t="s">
        <v>720</v>
      </c>
    </row>
    <row r="79" spans="1:7" ht="12.75">
      <c r="A79" s="9">
        <v>79</v>
      </c>
      <c r="B79" s="10" t="s">
        <v>999</v>
      </c>
      <c r="C79" s="9">
        <v>70</v>
      </c>
      <c r="D79" s="9" t="s">
        <v>18</v>
      </c>
      <c r="E79" s="9">
        <v>70</v>
      </c>
      <c r="F79" s="11" t="str">
        <f>VLOOKUP(E79,Società!A$2:B$999,2,FALSE)</f>
        <v>BIKELAND TEAM 2003</v>
      </c>
      <c r="G79" s="30" t="s">
        <v>720</v>
      </c>
    </row>
    <row r="80" spans="1:7" ht="12.75">
      <c r="A80" s="9">
        <v>87</v>
      </c>
      <c r="B80" s="10" t="s">
        <v>1002</v>
      </c>
      <c r="C80" s="9">
        <v>69</v>
      </c>
      <c r="D80" s="9" t="s">
        <v>18</v>
      </c>
      <c r="E80" s="9">
        <v>562</v>
      </c>
      <c r="F80" s="11" t="str">
        <f>VLOOKUP(E80,Società!A$2:B$999,2,FALSE)</f>
        <v>VILLASTRADA</v>
      </c>
      <c r="G80" s="30" t="s">
        <v>715</v>
      </c>
    </row>
    <row r="81" spans="1:7" ht="12.75">
      <c r="A81" s="9">
        <v>93</v>
      </c>
      <c r="B81" s="10" t="s">
        <v>1006</v>
      </c>
      <c r="C81" s="9">
        <v>71</v>
      </c>
      <c r="D81" s="9" t="s">
        <v>18</v>
      </c>
      <c r="E81" s="9">
        <v>124</v>
      </c>
      <c r="F81" s="11" t="str">
        <f>VLOOKUP(E81,Società!A$2:B$999,2,FALSE)</f>
        <v>CICLI TESTI (FCI)</v>
      </c>
      <c r="G81" s="30" t="s">
        <v>720</v>
      </c>
    </row>
    <row r="82" spans="1:7" ht="12.75">
      <c r="A82" s="9">
        <v>96</v>
      </c>
      <c r="B82" s="10" t="s">
        <v>1009</v>
      </c>
      <c r="C82" s="9">
        <v>73</v>
      </c>
      <c r="D82" s="9" t="s">
        <v>18</v>
      </c>
      <c r="E82" s="9">
        <v>585</v>
      </c>
      <c r="F82" s="11" t="str">
        <f>VLOOKUP(E82,Società!A$2:B$999,2,FALSE)</f>
        <v>MATE'</v>
      </c>
      <c r="G82" s="30" t="s">
        <v>720</v>
      </c>
    </row>
    <row r="83" spans="1:7" ht="12.75">
      <c r="A83" s="9">
        <v>97</v>
      </c>
      <c r="B83" s="10" t="s">
        <v>887</v>
      </c>
      <c r="C83" s="9">
        <v>72</v>
      </c>
      <c r="D83" s="9" t="s">
        <v>18</v>
      </c>
      <c r="E83" s="9">
        <v>132</v>
      </c>
      <c r="F83" s="11" t="str">
        <f>VLOOKUP(E83,Società!A$2:B$999,2,FALSE)</f>
        <v>CICLISTICA VALDARBIA</v>
      </c>
      <c r="G83" s="30" t="s">
        <v>715</v>
      </c>
    </row>
    <row r="84" spans="1:7" ht="12.75">
      <c r="A84" s="9">
        <v>99</v>
      </c>
      <c r="B84" s="10" t="s">
        <v>1010</v>
      </c>
      <c r="C84" s="9">
        <v>70</v>
      </c>
      <c r="D84" s="9" t="s">
        <v>18</v>
      </c>
      <c r="E84" s="9">
        <v>132</v>
      </c>
      <c r="F84" s="11" t="str">
        <f>VLOOKUP(E84,Società!A$2:B$999,2,FALSE)</f>
        <v>CICLISTICA VALDARBIA</v>
      </c>
      <c r="G84" s="30" t="s">
        <v>715</v>
      </c>
    </row>
    <row r="85" spans="1:7" ht="12.75">
      <c r="A85" s="9">
        <v>100</v>
      </c>
      <c r="B85" s="10" t="s">
        <v>896</v>
      </c>
      <c r="C85" s="9">
        <v>71</v>
      </c>
      <c r="D85" s="9" t="s">
        <v>18</v>
      </c>
      <c r="E85" s="9">
        <v>132</v>
      </c>
      <c r="F85" s="11" t="str">
        <f>VLOOKUP(E85,Società!A$2:B$999,2,FALSE)</f>
        <v>CICLISTICA VALDARBIA</v>
      </c>
      <c r="G85" s="30" t="s">
        <v>715</v>
      </c>
    </row>
    <row r="86" spans="1:7" ht="12.75">
      <c r="A86" s="9">
        <v>102</v>
      </c>
      <c r="B86" s="10" t="s">
        <v>898</v>
      </c>
      <c r="C86" s="9">
        <v>73</v>
      </c>
      <c r="D86" s="9" t="s">
        <v>18</v>
      </c>
      <c r="E86" s="9">
        <v>132</v>
      </c>
      <c r="F86" s="11" t="str">
        <f>VLOOKUP(E86,Società!A$2:B$999,2,FALSE)</f>
        <v>CICLISTICA VALDARBIA</v>
      </c>
      <c r="G86" s="30" t="s">
        <v>715</v>
      </c>
    </row>
    <row r="87" spans="1:7" ht="12.75">
      <c r="A87" s="9">
        <v>105</v>
      </c>
      <c r="B87" s="10" t="s">
        <v>735</v>
      </c>
      <c r="C87" s="9">
        <v>71</v>
      </c>
      <c r="D87" s="9" t="s">
        <v>18</v>
      </c>
      <c r="E87" s="9">
        <v>34</v>
      </c>
      <c r="F87" s="11" t="str">
        <f>VLOOKUP(E87,Società!A$2:B$999,2,FALSE)</f>
        <v>MTB CASTIGLION DEL LAGO</v>
      </c>
      <c r="G87" s="30" t="s">
        <v>720</v>
      </c>
    </row>
    <row r="88" spans="1:7" ht="12.75">
      <c r="A88" s="9">
        <v>106</v>
      </c>
      <c r="B88" s="10" t="s">
        <v>860</v>
      </c>
      <c r="C88" s="9">
        <v>68</v>
      </c>
      <c r="D88" s="9" t="s">
        <v>18</v>
      </c>
      <c r="E88" s="9">
        <v>519</v>
      </c>
      <c r="F88" s="11" t="str">
        <f>VLOOKUP(E88,Società!A$2:B$999,2,FALSE)</f>
        <v>TERONTOLA</v>
      </c>
      <c r="G88" s="30" t="s">
        <v>715</v>
      </c>
    </row>
    <row r="89" spans="1:7" ht="12.75">
      <c r="A89" s="9">
        <v>107</v>
      </c>
      <c r="B89" s="10" t="s">
        <v>1011</v>
      </c>
      <c r="C89" s="9">
        <v>73</v>
      </c>
      <c r="D89" s="9" t="s">
        <v>18</v>
      </c>
      <c r="E89" s="9">
        <v>210</v>
      </c>
      <c r="F89" s="11" t="str">
        <f>VLOOKUP(E89,Società!A$2:B$999,2,FALSE)</f>
        <v>FARE-TENTICICLISMO (AICS)</v>
      </c>
      <c r="G89" s="30" t="s">
        <v>718</v>
      </c>
    </row>
    <row r="90" spans="1:7" ht="12.75">
      <c r="A90" s="9">
        <v>108</v>
      </c>
      <c r="B90" s="10" t="s">
        <v>1012</v>
      </c>
      <c r="C90" s="9">
        <v>70</v>
      </c>
      <c r="D90" s="9" t="s">
        <v>18</v>
      </c>
      <c r="E90" s="9">
        <v>491</v>
      </c>
      <c r="F90" s="11" t="str">
        <f>VLOOKUP(E90,Società!A$2:B$999,2,FALSE)</f>
        <v>TEAM BIKE PIONIERI</v>
      </c>
      <c r="G90" s="30" t="s">
        <v>720</v>
      </c>
    </row>
    <row r="91" spans="1:7" ht="12.75">
      <c r="A91" s="9">
        <v>111</v>
      </c>
      <c r="B91" s="10" t="s">
        <v>1014</v>
      </c>
      <c r="C91" s="9">
        <v>71</v>
      </c>
      <c r="D91" s="9" t="s">
        <v>18</v>
      </c>
      <c r="E91" s="9">
        <v>188</v>
      </c>
      <c r="F91" s="11" t="str">
        <f>VLOOKUP(E91,Società!A$2:B$999,2,FALSE)</f>
        <v>DONKEY BIKE (FCI)</v>
      </c>
      <c r="G91" s="30" t="s">
        <v>720</v>
      </c>
    </row>
    <row r="92" spans="1:7" ht="12.75">
      <c r="A92" s="9">
        <v>116</v>
      </c>
      <c r="B92" s="10" t="s">
        <v>1019</v>
      </c>
      <c r="C92" s="9">
        <v>68</v>
      </c>
      <c r="D92" s="9" t="s">
        <v>18</v>
      </c>
      <c r="E92" s="9">
        <v>251</v>
      </c>
      <c r="F92" s="11" t="str">
        <f>VLOOKUP(E92,Società!A$2:B$999,2,FALSE)</f>
        <v>GAUDENZI (UISP)</v>
      </c>
      <c r="G92" s="30" t="s">
        <v>715</v>
      </c>
    </row>
    <row r="93" spans="1:7" ht="12.75">
      <c r="A93" s="9">
        <v>117</v>
      </c>
      <c r="B93" s="10" t="s">
        <v>762</v>
      </c>
      <c r="C93" s="9">
        <v>72</v>
      </c>
      <c r="D93" s="9" t="s">
        <v>18</v>
      </c>
      <c r="E93" s="9">
        <v>251</v>
      </c>
      <c r="F93" s="11" t="str">
        <f>VLOOKUP(E93,Società!A$2:B$999,2,FALSE)</f>
        <v>GAUDENZI (UISP)</v>
      </c>
      <c r="G93" s="30" t="s">
        <v>715</v>
      </c>
    </row>
    <row r="94" spans="1:7" ht="12.75">
      <c r="A94" s="9">
        <v>119</v>
      </c>
      <c r="B94" s="10" t="s">
        <v>901</v>
      </c>
      <c r="C94" s="9">
        <v>69</v>
      </c>
      <c r="D94" s="9" t="s">
        <v>18</v>
      </c>
      <c r="E94" s="9">
        <v>70</v>
      </c>
      <c r="F94" s="11" t="str">
        <f>VLOOKUP(E94,Società!A$2:B$999,2,FALSE)</f>
        <v>BIKELAND TEAM 2003</v>
      </c>
      <c r="G94" s="30" t="s">
        <v>720</v>
      </c>
    </row>
    <row r="95" spans="1:7" ht="12.75">
      <c r="A95" s="9">
        <v>121</v>
      </c>
      <c r="B95" s="10" t="s">
        <v>779</v>
      </c>
      <c r="C95" s="9">
        <v>68</v>
      </c>
      <c r="D95" s="9" t="s">
        <v>18</v>
      </c>
      <c r="E95" s="9">
        <v>360</v>
      </c>
      <c r="F95" s="11" t="str">
        <f>VLOOKUP(E95,Società!A$2:B$999,2,FALSE)</f>
        <v>MTB CASENTINO-TACCONI SPORT</v>
      </c>
      <c r="G95" s="30" t="s">
        <v>715</v>
      </c>
    </row>
    <row r="96" spans="1:7" ht="12.75">
      <c r="A96" s="9">
        <v>122</v>
      </c>
      <c r="B96" s="10" t="s">
        <v>780</v>
      </c>
      <c r="C96" s="9">
        <v>72</v>
      </c>
      <c r="D96" s="9" t="s">
        <v>18</v>
      </c>
      <c r="E96" s="9">
        <v>360</v>
      </c>
      <c r="F96" s="11" t="str">
        <f>VLOOKUP(E96,Società!A$2:B$999,2,FALSE)</f>
        <v>MTB CASENTINO-TACCONI SPORT</v>
      </c>
      <c r="G96" s="30" t="s">
        <v>715</v>
      </c>
    </row>
    <row r="97" spans="1:7" ht="12.75">
      <c r="A97" s="9">
        <v>126</v>
      </c>
      <c r="B97" s="10" t="s">
        <v>1031</v>
      </c>
      <c r="C97" s="9">
        <v>69</v>
      </c>
      <c r="D97" s="9" t="s">
        <v>18</v>
      </c>
      <c r="E97" s="9">
        <v>34</v>
      </c>
      <c r="F97" s="11" t="str">
        <f>VLOOKUP(E97,Società!A$2:B$999,2,FALSE)</f>
        <v>MTB CASTIGLION DEL LAGO</v>
      </c>
      <c r="G97" s="30" t="s">
        <v>720</v>
      </c>
    </row>
    <row r="98" spans="1:7" ht="12.75">
      <c r="A98" s="9">
        <v>146</v>
      </c>
      <c r="B98" s="10" t="s">
        <v>1045</v>
      </c>
      <c r="C98" s="9">
        <v>72</v>
      </c>
      <c r="D98" s="9" t="s">
        <v>18</v>
      </c>
      <c r="E98" s="9">
        <v>279</v>
      </c>
      <c r="F98" s="11" t="str">
        <f>VLOOKUP(E98,Società!A$2:B$999,2,FALSE)</f>
        <v>CAVALLINO </v>
      </c>
      <c r="G98" s="30" t="s">
        <v>715</v>
      </c>
    </row>
    <row r="99" spans="1:7" ht="12.75">
      <c r="A99" s="9">
        <v>147</v>
      </c>
      <c r="B99" s="10" t="s">
        <v>1046</v>
      </c>
      <c r="C99" s="9">
        <v>70</v>
      </c>
      <c r="D99" s="9" t="s">
        <v>18</v>
      </c>
      <c r="E99" s="9">
        <v>279</v>
      </c>
      <c r="F99" s="11" t="str">
        <f>VLOOKUP(E99,Società!A$2:B$999,2,FALSE)</f>
        <v>CAVALLINO </v>
      </c>
      <c r="G99" s="30" t="s">
        <v>715</v>
      </c>
    </row>
    <row r="100" spans="1:7" ht="12.75">
      <c r="A100" s="9">
        <v>149</v>
      </c>
      <c r="B100" s="10" t="s">
        <v>717</v>
      </c>
      <c r="C100" s="9">
        <v>69</v>
      </c>
      <c r="D100" s="9" t="s">
        <v>18</v>
      </c>
      <c r="E100" s="9">
        <v>279</v>
      </c>
      <c r="F100" s="11" t="str">
        <f>VLOOKUP(E100,Società!A$2:B$999,2,FALSE)</f>
        <v>CAVALLINO </v>
      </c>
      <c r="G100" s="30" t="s">
        <v>715</v>
      </c>
    </row>
    <row r="101" spans="1:7" ht="12.75">
      <c r="A101" s="9">
        <v>150</v>
      </c>
      <c r="B101" s="10" t="s">
        <v>716</v>
      </c>
      <c r="C101" s="9">
        <v>73</v>
      </c>
      <c r="D101" s="9" t="s">
        <v>18</v>
      </c>
      <c r="E101" s="9">
        <v>279</v>
      </c>
      <c r="F101" s="11" t="str">
        <f>VLOOKUP(E101,Società!A$2:B$999,2,FALSE)</f>
        <v>CAVALLINO </v>
      </c>
      <c r="G101" s="30" t="s">
        <v>715</v>
      </c>
    </row>
    <row r="102" spans="1:7" ht="12.75">
      <c r="A102" s="9">
        <v>151</v>
      </c>
      <c r="B102" s="10" t="s">
        <v>1047</v>
      </c>
      <c r="C102" s="9">
        <v>70</v>
      </c>
      <c r="D102" s="9" t="s">
        <v>18</v>
      </c>
      <c r="E102" s="9">
        <v>279</v>
      </c>
      <c r="F102" s="11" t="str">
        <f>VLOOKUP(E102,Società!A$2:B$999,2,FALSE)</f>
        <v>CAVALLINO </v>
      </c>
      <c r="G102" s="30" t="s">
        <v>715</v>
      </c>
    </row>
    <row r="103" spans="1:7" ht="12.75">
      <c r="A103" s="9">
        <v>152</v>
      </c>
      <c r="B103" s="10" t="s">
        <v>1049</v>
      </c>
      <c r="C103" s="9">
        <v>68</v>
      </c>
      <c r="D103" s="9" t="s">
        <v>18</v>
      </c>
      <c r="E103" s="9">
        <v>279</v>
      </c>
      <c r="F103" s="11" t="str">
        <f>VLOOKUP(E103,Società!A$2:B$999,2,FALSE)</f>
        <v>CAVALLINO </v>
      </c>
      <c r="G103" s="30" t="s">
        <v>715</v>
      </c>
    </row>
    <row r="104" spans="1:7" ht="12.75">
      <c r="A104" s="9">
        <v>153</v>
      </c>
      <c r="B104" s="10" t="s">
        <v>1050</v>
      </c>
      <c r="C104" s="9">
        <v>68</v>
      </c>
      <c r="D104" s="9" t="s">
        <v>18</v>
      </c>
      <c r="E104" s="9">
        <v>279</v>
      </c>
      <c r="F104" s="11" t="str">
        <f>VLOOKUP(E104,Società!A$2:B$999,2,FALSE)</f>
        <v>CAVALLINO </v>
      </c>
      <c r="G104" s="30" t="s">
        <v>715</v>
      </c>
    </row>
    <row r="105" spans="1:7" ht="12.75">
      <c r="A105" s="9">
        <v>154</v>
      </c>
      <c r="B105" s="10" t="s">
        <v>747</v>
      </c>
      <c r="C105" s="9">
        <v>69</v>
      </c>
      <c r="D105" s="9" t="s">
        <v>18</v>
      </c>
      <c r="E105" s="9">
        <v>519</v>
      </c>
      <c r="F105" s="11" t="str">
        <f>VLOOKUP(E105,Società!A$2:B$999,2,FALSE)</f>
        <v>TERONTOLA</v>
      </c>
      <c r="G105" s="30" t="s">
        <v>715</v>
      </c>
    </row>
    <row r="106" spans="1:7" ht="12.75">
      <c r="A106" s="9">
        <v>4</v>
      </c>
      <c r="B106" s="10" t="s">
        <v>773</v>
      </c>
      <c r="C106" s="9">
        <v>64</v>
      </c>
      <c r="D106" s="9" t="s">
        <v>19</v>
      </c>
      <c r="E106" s="9">
        <v>102</v>
      </c>
      <c r="F106" s="11" t="str">
        <f>VLOOKUP(E106,Società!A$2:B$999,2,FALSE)</f>
        <v>CHIANCIANO (UISP)</v>
      </c>
      <c r="G106" s="30" t="s">
        <v>715</v>
      </c>
    </row>
    <row r="107" spans="1:7" ht="12.75">
      <c r="A107" s="9">
        <v>28</v>
      </c>
      <c r="B107" s="10" t="s">
        <v>789</v>
      </c>
      <c r="C107" s="9">
        <v>67</v>
      </c>
      <c r="D107" s="9" t="s">
        <v>19</v>
      </c>
      <c r="E107" s="9">
        <v>302</v>
      </c>
      <c r="F107" s="11" t="str">
        <f>VLOOKUP(E107,Società!A$2:B$999,2,FALSE)</f>
        <v>LEONARDI RACING</v>
      </c>
      <c r="G107" s="30" t="s">
        <v>718</v>
      </c>
    </row>
    <row r="108" spans="1:7" ht="12.75">
      <c r="A108" s="9">
        <v>32</v>
      </c>
      <c r="B108" s="10" t="s">
        <v>965</v>
      </c>
      <c r="C108" s="9">
        <v>66</v>
      </c>
      <c r="D108" s="9" t="s">
        <v>19</v>
      </c>
      <c r="E108" s="9">
        <v>585</v>
      </c>
      <c r="F108" s="11" t="str">
        <f>VLOOKUP(E108,Società!A$2:B$999,2,FALSE)</f>
        <v>MATE'</v>
      </c>
      <c r="G108" s="30" t="s">
        <v>720</v>
      </c>
    </row>
    <row r="109" spans="1:7" ht="12.75">
      <c r="A109" s="9">
        <v>34</v>
      </c>
      <c r="B109" s="10" t="s">
        <v>790</v>
      </c>
      <c r="C109" s="9">
        <v>66</v>
      </c>
      <c r="D109" s="9" t="s">
        <v>19</v>
      </c>
      <c r="E109" s="9">
        <v>302</v>
      </c>
      <c r="F109" s="11" t="str">
        <f>VLOOKUP(E109,Società!A$2:B$999,2,FALSE)</f>
        <v>LEONARDI RACING</v>
      </c>
      <c r="G109" s="30" t="s">
        <v>718</v>
      </c>
    </row>
    <row r="110" spans="1:7" ht="12.75">
      <c r="A110" s="9">
        <v>43</v>
      </c>
      <c r="B110" s="10" t="s">
        <v>756</v>
      </c>
      <c r="C110" s="9">
        <v>66</v>
      </c>
      <c r="D110" s="9" t="s">
        <v>19</v>
      </c>
      <c r="E110" s="9">
        <v>34</v>
      </c>
      <c r="F110" s="11" t="str">
        <f>VLOOKUP(E110,Società!A$2:B$999,2,FALSE)</f>
        <v>MTB CASTIGLION DEL LAGO</v>
      </c>
      <c r="G110" s="30" t="s">
        <v>720</v>
      </c>
    </row>
    <row r="111" spans="1:7" ht="12.75">
      <c r="A111" s="9">
        <v>47</v>
      </c>
      <c r="B111" s="10" t="s">
        <v>714</v>
      </c>
      <c r="C111" s="9">
        <v>62</v>
      </c>
      <c r="D111" s="9" t="s">
        <v>19</v>
      </c>
      <c r="E111" s="9">
        <v>279</v>
      </c>
      <c r="F111" s="11" t="str">
        <f>VLOOKUP(E111,Società!A$2:B$999,2,FALSE)</f>
        <v>CAVALLINO </v>
      </c>
      <c r="G111" s="30" t="s">
        <v>715</v>
      </c>
    </row>
    <row r="112" spans="1:7" ht="12.75">
      <c r="A112" s="9">
        <v>48</v>
      </c>
      <c r="B112" s="10" t="s">
        <v>977</v>
      </c>
      <c r="C112" s="9">
        <v>63</v>
      </c>
      <c r="D112" s="9" t="s">
        <v>19</v>
      </c>
      <c r="E112" s="9">
        <v>279</v>
      </c>
      <c r="F112" s="11" t="str">
        <f>VLOOKUP(E112,Società!A$2:B$999,2,FALSE)</f>
        <v>CAVALLINO </v>
      </c>
      <c r="G112" s="30" t="s">
        <v>715</v>
      </c>
    </row>
    <row r="113" spans="1:7" ht="12.75">
      <c r="A113" s="9">
        <v>49</v>
      </c>
      <c r="B113" s="10" t="s">
        <v>978</v>
      </c>
      <c r="C113" s="9">
        <v>67</v>
      </c>
      <c r="D113" s="9" t="s">
        <v>19</v>
      </c>
      <c r="E113" s="9">
        <v>279</v>
      </c>
      <c r="F113" s="11" t="str">
        <f>VLOOKUP(E113,Società!A$2:B$999,2,FALSE)</f>
        <v>CAVALLINO </v>
      </c>
      <c r="G113" s="30" t="s">
        <v>715</v>
      </c>
    </row>
    <row r="114" spans="1:7" ht="12.75">
      <c r="A114" s="9">
        <v>50</v>
      </c>
      <c r="B114" s="10" t="s">
        <v>979</v>
      </c>
      <c r="C114" s="9">
        <v>64</v>
      </c>
      <c r="D114" s="9" t="s">
        <v>19</v>
      </c>
      <c r="E114" s="9">
        <v>124</v>
      </c>
      <c r="F114" s="11" t="str">
        <f>VLOOKUP(E114,Società!A$2:B$999,2,FALSE)</f>
        <v>CICLI TESTI (FCI)</v>
      </c>
      <c r="G114" s="30" t="s">
        <v>720</v>
      </c>
    </row>
    <row r="115" spans="1:7" ht="12.75">
      <c r="A115" s="9">
        <v>55</v>
      </c>
      <c r="B115" s="10" t="s">
        <v>987</v>
      </c>
      <c r="C115" s="9">
        <v>67</v>
      </c>
      <c r="D115" s="9" t="s">
        <v>19</v>
      </c>
      <c r="E115" s="9">
        <v>325</v>
      </c>
      <c r="F115" s="11" t="str">
        <f>VLOOKUP(E115,Società!A$2:B$999,2,FALSE)</f>
        <v>MARYNEER CYCLES</v>
      </c>
      <c r="G115" s="30" t="s">
        <v>715</v>
      </c>
    </row>
    <row r="116" spans="1:7" ht="12.75">
      <c r="A116" s="9">
        <v>59</v>
      </c>
      <c r="B116" s="10" t="s">
        <v>990</v>
      </c>
      <c r="C116" s="9">
        <v>64</v>
      </c>
      <c r="D116" s="9" t="s">
        <v>19</v>
      </c>
      <c r="E116" s="9">
        <v>618</v>
      </c>
      <c r="F116" s="11" t="str">
        <f>VLOOKUP(E116,Società!A$2:B$999,2,FALSE)</f>
        <v>MTB AGNOSINE-BACCHETTI</v>
      </c>
      <c r="G116" s="30" t="s">
        <v>720</v>
      </c>
    </row>
    <row r="117" spans="1:7" ht="12.75">
      <c r="A117" s="9">
        <v>64</v>
      </c>
      <c r="B117" s="10" t="s">
        <v>814</v>
      </c>
      <c r="C117" s="9">
        <v>65</v>
      </c>
      <c r="D117" s="9" t="s">
        <v>19</v>
      </c>
      <c r="E117" s="9">
        <v>510</v>
      </c>
      <c r="F117" s="11" t="str">
        <f>VLOOKUP(E117,Società!A$2:B$999,2,FALSE)</f>
        <v>TEAM SCOTT-PASQUINI (FCI)</v>
      </c>
      <c r="G117" s="30" t="s">
        <v>720</v>
      </c>
    </row>
    <row r="118" spans="1:7" ht="12.75">
      <c r="A118" s="9">
        <v>72</v>
      </c>
      <c r="B118" s="10" t="s">
        <v>997</v>
      </c>
      <c r="C118" s="9">
        <v>64</v>
      </c>
      <c r="D118" s="9" t="s">
        <v>19</v>
      </c>
      <c r="E118" s="9">
        <v>188</v>
      </c>
      <c r="F118" s="11" t="str">
        <f>VLOOKUP(E118,Società!A$2:B$999,2,FALSE)</f>
        <v>DONKEY BIKE (FCI)</v>
      </c>
      <c r="G118" s="30" t="s">
        <v>720</v>
      </c>
    </row>
    <row r="119" spans="1:7" ht="12.75">
      <c r="A119" s="9">
        <v>78</v>
      </c>
      <c r="B119" s="10" t="s">
        <v>903</v>
      </c>
      <c r="C119" s="9">
        <v>63</v>
      </c>
      <c r="D119" s="9" t="s">
        <v>19</v>
      </c>
      <c r="E119" s="9">
        <v>527</v>
      </c>
      <c r="F119" s="11" t="str">
        <f>VLOOKUP(E119,Società!A$2:B$999,2,FALSE)</f>
        <v>FULL DYNAMIX ERREPI (UISP)</v>
      </c>
      <c r="G119" s="30" t="s">
        <v>715</v>
      </c>
    </row>
    <row r="120" spans="1:7" ht="12.75">
      <c r="A120" s="9">
        <v>83</v>
      </c>
      <c r="B120" s="10" t="s">
        <v>781</v>
      </c>
      <c r="C120" s="9">
        <v>64</v>
      </c>
      <c r="D120" s="9" t="s">
        <v>19</v>
      </c>
      <c r="E120" s="9">
        <v>70</v>
      </c>
      <c r="F120" s="11" t="str">
        <f>VLOOKUP(E120,Società!A$2:B$999,2,FALSE)</f>
        <v>BIKELAND TEAM 2003</v>
      </c>
      <c r="G120" s="30" t="s">
        <v>720</v>
      </c>
    </row>
    <row r="121" spans="1:7" ht="12.75">
      <c r="A121" s="9">
        <v>89</v>
      </c>
      <c r="B121" s="10" t="s">
        <v>902</v>
      </c>
      <c r="C121" s="9">
        <v>66</v>
      </c>
      <c r="D121" s="9" t="s">
        <v>19</v>
      </c>
      <c r="E121" s="9">
        <v>491</v>
      </c>
      <c r="F121" s="11" t="str">
        <f>VLOOKUP(E121,Società!A$2:B$999,2,FALSE)</f>
        <v>TEAM BIKE PIONIERI</v>
      </c>
      <c r="G121" s="30" t="s">
        <v>720</v>
      </c>
    </row>
    <row r="122" spans="1:7" ht="12.75">
      <c r="A122" s="9">
        <v>92</v>
      </c>
      <c r="B122" s="10" t="s">
        <v>1005</v>
      </c>
      <c r="C122" s="9">
        <v>65</v>
      </c>
      <c r="D122" s="9" t="s">
        <v>19</v>
      </c>
      <c r="E122" s="9">
        <v>124</v>
      </c>
      <c r="F122" s="11" t="str">
        <f>VLOOKUP(E122,Società!A$2:B$999,2,FALSE)</f>
        <v>CICLI TESTI (FCI)</v>
      </c>
      <c r="G122" s="30" t="s">
        <v>720</v>
      </c>
    </row>
    <row r="123" spans="1:7" ht="12.75">
      <c r="A123" s="9">
        <v>94</v>
      </c>
      <c r="B123" s="10" t="s">
        <v>1007</v>
      </c>
      <c r="C123" s="9">
        <v>66</v>
      </c>
      <c r="D123" s="9" t="s">
        <v>19</v>
      </c>
      <c r="E123" s="9">
        <v>124</v>
      </c>
      <c r="F123" s="11" t="str">
        <f>VLOOKUP(E123,Società!A$2:B$999,2,FALSE)</f>
        <v>CICLI TESTI (FCI)</v>
      </c>
      <c r="G123" s="30" t="s">
        <v>720</v>
      </c>
    </row>
    <row r="124" spans="1:7" ht="12.75">
      <c r="A124" s="9">
        <v>98</v>
      </c>
      <c r="B124" s="10" t="s">
        <v>888</v>
      </c>
      <c r="C124" s="9">
        <v>62</v>
      </c>
      <c r="D124" s="9" t="s">
        <v>19</v>
      </c>
      <c r="E124" s="9">
        <v>132</v>
      </c>
      <c r="F124" s="11" t="str">
        <f>VLOOKUP(E124,Società!A$2:B$999,2,FALSE)</f>
        <v>CICLISTICA VALDARBIA</v>
      </c>
      <c r="G124" s="30" t="s">
        <v>715</v>
      </c>
    </row>
    <row r="125" spans="1:7" ht="12.75">
      <c r="A125" s="9">
        <v>109</v>
      </c>
      <c r="B125" s="10" t="s">
        <v>1013</v>
      </c>
      <c r="C125" s="9">
        <v>67</v>
      </c>
      <c r="D125" s="9" t="s">
        <v>19</v>
      </c>
      <c r="E125" s="9">
        <v>491</v>
      </c>
      <c r="F125" s="11" t="str">
        <f>VLOOKUP(E125,Società!A$2:B$999,2,FALSE)</f>
        <v>TEAM BIKE PIONIERI</v>
      </c>
      <c r="G125" s="30" t="s">
        <v>720</v>
      </c>
    </row>
    <row r="126" spans="1:7" ht="12.75">
      <c r="A126" s="9">
        <v>110</v>
      </c>
      <c r="B126" s="10" t="s">
        <v>745</v>
      </c>
      <c r="C126" s="9">
        <v>65</v>
      </c>
      <c r="D126" s="9" t="s">
        <v>19</v>
      </c>
      <c r="E126" s="9">
        <v>188</v>
      </c>
      <c r="F126" s="11" t="str">
        <f>VLOOKUP(E126,Società!A$2:B$999,2,FALSE)</f>
        <v>DONKEY BIKE (FCI)</v>
      </c>
      <c r="G126" s="30" t="s">
        <v>720</v>
      </c>
    </row>
    <row r="127" spans="1:7" ht="12.75">
      <c r="A127" s="9">
        <v>112</v>
      </c>
      <c r="B127" s="10" t="s">
        <v>1016</v>
      </c>
      <c r="C127" s="9">
        <v>66</v>
      </c>
      <c r="D127" s="9" t="s">
        <v>19</v>
      </c>
      <c r="E127" s="9">
        <v>188</v>
      </c>
      <c r="F127" s="11" t="str">
        <f>VLOOKUP(E127,Società!A$2:B$999,2,FALSE)</f>
        <v>DONKEY BIKE (FCI)</v>
      </c>
      <c r="G127" s="30" t="s">
        <v>720</v>
      </c>
    </row>
    <row r="128" spans="1:7" ht="12.75">
      <c r="A128" s="9">
        <v>113</v>
      </c>
      <c r="B128" s="10" t="s">
        <v>1017</v>
      </c>
      <c r="C128" s="9">
        <v>63</v>
      </c>
      <c r="D128" s="9" t="s">
        <v>19</v>
      </c>
      <c r="E128" s="9">
        <v>250</v>
      </c>
      <c r="F128" s="11" t="str">
        <f>VLOOKUP(E128,Società!A$2:B$999,2,FALSE)</f>
        <v>GAUDENZI (FCI)</v>
      </c>
      <c r="G128" s="30" t="s">
        <v>720</v>
      </c>
    </row>
    <row r="129" spans="1:7" ht="12.75">
      <c r="A129" s="9">
        <v>123</v>
      </c>
      <c r="B129" s="10" t="s">
        <v>766</v>
      </c>
      <c r="C129" s="9">
        <v>66</v>
      </c>
      <c r="D129" s="9" t="s">
        <v>19</v>
      </c>
      <c r="E129" s="9">
        <v>360</v>
      </c>
      <c r="F129" s="11" t="str">
        <f>VLOOKUP(E129,Società!A$2:B$999,2,FALSE)</f>
        <v>MTB CASENTINO-TACCONI SPORT</v>
      </c>
      <c r="G129" s="30" t="s">
        <v>715</v>
      </c>
    </row>
    <row r="130" spans="1:7" ht="12.75">
      <c r="A130" s="9">
        <v>124</v>
      </c>
      <c r="B130" s="10" t="s">
        <v>767</v>
      </c>
      <c r="C130" s="9">
        <v>67</v>
      </c>
      <c r="D130" s="9" t="s">
        <v>19</v>
      </c>
      <c r="E130" s="9">
        <v>360</v>
      </c>
      <c r="F130" s="11" t="str">
        <f>VLOOKUP(E130,Società!A$2:B$999,2,FALSE)</f>
        <v>MTB CASENTINO-TACCONI SPORT</v>
      </c>
      <c r="G130" s="30" t="s">
        <v>715</v>
      </c>
    </row>
    <row r="131" spans="1:7" ht="12.75">
      <c r="A131" s="9">
        <v>125</v>
      </c>
      <c r="B131" s="10" t="s">
        <v>1020</v>
      </c>
      <c r="C131" s="9">
        <v>67</v>
      </c>
      <c r="D131" s="9" t="s">
        <v>19</v>
      </c>
      <c r="E131" s="9">
        <v>570</v>
      </c>
      <c r="F131" s="11" t="str">
        <f>VLOOKUP(E131,Società!A$2:B$999,2,FALSE)</f>
        <v>RUOTE LIBERE MANCIANO</v>
      </c>
      <c r="G131" s="30" t="s">
        <v>720</v>
      </c>
    </row>
    <row r="132" spans="1:7" ht="12.75">
      <c r="A132" s="9">
        <v>127</v>
      </c>
      <c r="B132" s="10" t="s">
        <v>875</v>
      </c>
      <c r="C132" s="9">
        <v>67</v>
      </c>
      <c r="D132" s="9" t="s">
        <v>19</v>
      </c>
      <c r="E132" s="9">
        <v>210</v>
      </c>
      <c r="F132" s="11" t="str">
        <f>VLOOKUP(E132,Società!A$2:B$999,2,FALSE)</f>
        <v>FARE-TENTICICLISMO (AICS)</v>
      </c>
      <c r="G132" s="30" t="s">
        <v>718</v>
      </c>
    </row>
    <row r="133" spans="1:7" ht="12.75">
      <c r="A133" s="9">
        <v>129</v>
      </c>
      <c r="B133" s="10" t="s">
        <v>1033</v>
      </c>
      <c r="C133" s="9">
        <v>63</v>
      </c>
      <c r="D133" s="9" t="s">
        <v>19</v>
      </c>
      <c r="E133" s="9">
        <v>119</v>
      </c>
      <c r="F133" s="11" t="str">
        <f>VLOOKUP(E133,Società!A$2:B$999,2,FALSE)</f>
        <v>CICLI OLYMPIA</v>
      </c>
      <c r="G133" s="30" t="s">
        <v>720</v>
      </c>
    </row>
    <row r="134" spans="1:7" ht="12.75">
      <c r="A134" s="9">
        <v>131</v>
      </c>
      <c r="B134" s="10" t="s">
        <v>1035</v>
      </c>
      <c r="C134" s="9">
        <v>62</v>
      </c>
      <c r="D134" s="9" t="s">
        <v>19</v>
      </c>
      <c r="E134" s="9">
        <v>119</v>
      </c>
      <c r="F134" s="11" t="str">
        <f>VLOOKUP(E134,Società!A$2:B$999,2,FALSE)</f>
        <v>CICLI OLYMPIA</v>
      </c>
      <c r="G134" s="30" t="s">
        <v>720</v>
      </c>
    </row>
    <row r="135" spans="1:7" ht="12.75">
      <c r="A135" s="9">
        <v>134</v>
      </c>
      <c r="B135" s="10" t="s">
        <v>775</v>
      </c>
      <c r="C135" s="9">
        <v>64</v>
      </c>
      <c r="D135" s="9" t="s">
        <v>19</v>
      </c>
      <c r="E135" s="9">
        <v>135</v>
      </c>
      <c r="F135" s="11" t="str">
        <f>VLOOKUP(E135,Società!A$2:B$999,2,FALSE)</f>
        <v>CICLO CLUB PONTASSIEVE</v>
      </c>
      <c r="G135" s="30" t="s">
        <v>715</v>
      </c>
    </row>
    <row r="136" spans="1:7" ht="12.75">
      <c r="A136" s="9">
        <v>135</v>
      </c>
      <c r="B136" s="10" t="s">
        <v>784</v>
      </c>
      <c r="C136" s="9">
        <v>63</v>
      </c>
      <c r="D136" s="9" t="s">
        <v>19</v>
      </c>
      <c r="E136" s="9">
        <v>360</v>
      </c>
      <c r="F136" s="11" t="str">
        <f>VLOOKUP(E136,Società!A$2:B$999,2,FALSE)</f>
        <v>MTB CASENTINO-TACCONI SPORT</v>
      </c>
      <c r="G136" s="30" t="s">
        <v>715</v>
      </c>
    </row>
    <row r="137" spans="1:7" ht="12.75">
      <c r="A137" s="9">
        <v>157</v>
      </c>
      <c r="B137" s="10" t="s">
        <v>1052</v>
      </c>
      <c r="C137" s="9">
        <v>65</v>
      </c>
      <c r="D137" s="9" t="s">
        <v>19</v>
      </c>
      <c r="E137" s="9">
        <v>365</v>
      </c>
      <c r="F137" s="11" t="str">
        <f>VLOOKUP(E137,Società!A$2:B$999,2,FALSE)</f>
        <v>MTB MONTEFIASCONE</v>
      </c>
      <c r="G137" s="30" t="s">
        <v>720</v>
      </c>
    </row>
    <row r="138" spans="1:7" ht="12.75">
      <c r="A138" s="9">
        <v>159</v>
      </c>
      <c r="B138" s="10" t="s">
        <v>1054</v>
      </c>
      <c r="C138" s="9">
        <v>63</v>
      </c>
      <c r="D138" s="9" t="s">
        <v>19</v>
      </c>
      <c r="E138" s="9">
        <v>207</v>
      </c>
      <c r="F138" s="11" t="str">
        <f>VLOOKUP(E138,Società!A$2:B$999,2,FALSE)</f>
        <v>EUROBICI (ENDAS)</v>
      </c>
      <c r="G138" s="30" t="s">
        <v>976</v>
      </c>
    </row>
    <row r="139" spans="1:7" ht="12.75">
      <c r="A139" s="9">
        <v>2</v>
      </c>
      <c r="B139" s="10" t="s">
        <v>910</v>
      </c>
      <c r="C139" s="9">
        <v>61</v>
      </c>
      <c r="D139" s="9" t="s">
        <v>20</v>
      </c>
      <c r="E139" s="9">
        <v>102</v>
      </c>
      <c r="F139" s="11" t="str">
        <f>VLOOKUP(E139,Società!A$2:B$999,2,FALSE)</f>
        <v>CHIANCIANO (UISP)</v>
      </c>
      <c r="G139" s="30" t="s">
        <v>715</v>
      </c>
    </row>
    <row r="140" spans="1:7" ht="12.75">
      <c r="A140" s="9">
        <v>7</v>
      </c>
      <c r="B140" s="10" t="s">
        <v>772</v>
      </c>
      <c r="C140" s="9">
        <v>60</v>
      </c>
      <c r="D140" s="9" t="s">
        <v>20</v>
      </c>
      <c r="E140" s="9">
        <v>102</v>
      </c>
      <c r="F140" s="11" t="str">
        <f>VLOOKUP(E140,Società!A$2:B$999,2,FALSE)</f>
        <v>CHIANCIANO (UISP)</v>
      </c>
      <c r="G140" s="30" t="s">
        <v>715</v>
      </c>
    </row>
    <row r="141" spans="1:7" ht="12.75">
      <c r="A141" s="9">
        <v>14</v>
      </c>
      <c r="B141" s="10" t="s">
        <v>723</v>
      </c>
      <c r="C141" s="9">
        <v>58</v>
      </c>
      <c r="D141" s="9" t="s">
        <v>20</v>
      </c>
      <c r="E141" s="9">
        <v>114</v>
      </c>
      <c r="F141" s="11" t="str">
        <f>VLOOKUP(E141,Società!A$2:B$999,2,FALSE)</f>
        <v>FULL DYNAMIX ERREPI (FCI)</v>
      </c>
      <c r="G141" s="30" t="s">
        <v>720</v>
      </c>
    </row>
    <row r="142" spans="1:7" ht="12.75">
      <c r="A142" s="9">
        <v>20</v>
      </c>
      <c r="B142" s="10" t="s">
        <v>957</v>
      </c>
      <c r="C142" s="9">
        <v>61</v>
      </c>
      <c r="D142" s="9" t="s">
        <v>20</v>
      </c>
      <c r="E142" s="9">
        <v>124</v>
      </c>
      <c r="F142" s="11" t="str">
        <f>VLOOKUP(E142,Società!A$2:B$999,2,FALSE)</f>
        <v>CICLI TESTI (FCI)</v>
      </c>
      <c r="G142" s="30" t="s">
        <v>720</v>
      </c>
    </row>
    <row r="143" spans="1:7" ht="12.75">
      <c r="A143" s="9">
        <v>21</v>
      </c>
      <c r="B143" s="10" t="s">
        <v>844</v>
      </c>
      <c r="C143" s="9">
        <v>61</v>
      </c>
      <c r="D143" s="9" t="s">
        <v>20</v>
      </c>
      <c r="E143" s="9">
        <v>615</v>
      </c>
      <c r="F143" s="11" t="str">
        <f>VLOOKUP(E143,Società!A$2:B$999,2,FALSE)</f>
        <v>WHISTLE B.P. MOTION TEAM</v>
      </c>
      <c r="G143" s="30" t="s">
        <v>715</v>
      </c>
    </row>
    <row r="144" spans="1:7" ht="12.75">
      <c r="A144" s="9">
        <v>24</v>
      </c>
      <c r="B144" s="10" t="s">
        <v>960</v>
      </c>
      <c r="C144" s="9">
        <v>57</v>
      </c>
      <c r="D144" s="9" t="s">
        <v>20</v>
      </c>
      <c r="E144" s="9">
        <v>619</v>
      </c>
      <c r="F144" s="11" t="str">
        <f>VLOOKUP(E144,Società!A$2:B$999,2,FALSE)</f>
        <v>CRAL VV FF GENOVA</v>
      </c>
      <c r="G144" s="30" t="s">
        <v>720</v>
      </c>
    </row>
    <row r="145" spans="1:7" ht="12.75">
      <c r="A145" s="9">
        <v>27</v>
      </c>
      <c r="B145" s="10" t="s">
        <v>770</v>
      </c>
      <c r="C145" s="9">
        <v>55</v>
      </c>
      <c r="D145" s="9" t="s">
        <v>20</v>
      </c>
      <c r="E145" s="9">
        <v>510</v>
      </c>
      <c r="F145" s="11" t="str">
        <f>VLOOKUP(E145,Società!A$2:B$999,2,FALSE)</f>
        <v>TEAM SCOTT-PASQUINI (FCI)</v>
      </c>
      <c r="G145" s="30" t="s">
        <v>720</v>
      </c>
    </row>
    <row r="146" spans="1:7" ht="12.75">
      <c r="A146" s="9">
        <v>35</v>
      </c>
      <c r="B146" s="10" t="s">
        <v>968</v>
      </c>
      <c r="C146" s="9">
        <v>54</v>
      </c>
      <c r="D146" s="9" t="s">
        <v>20</v>
      </c>
      <c r="E146" s="9">
        <v>188</v>
      </c>
      <c r="F146" s="11" t="str">
        <f>VLOOKUP(E146,Società!A$2:B$999,2,FALSE)</f>
        <v>DONKEY BIKE (FCI)</v>
      </c>
      <c r="G146" s="30" t="s">
        <v>720</v>
      </c>
    </row>
    <row r="147" spans="1:7" ht="12.75">
      <c r="A147" s="9">
        <v>42</v>
      </c>
      <c r="B147" s="10" t="s">
        <v>854</v>
      </c>
      <c r="C147" s="9">
        <v>52</v>
      </c>
      <c r="D147" s="9" t="s">
        <v>20</v>
      </c>
      <c r="E147" s="9">
        <v>390</v>
      </c>
      <c r="F147" s="11" t="str">
        <f>VLOOKUP(E147,Società!A$2:B$999,2,FALSE)</f>
        <v>TEAM SCOTT-PASQUINI (AICS)</v>
      </c>
      <c r="G147" s="30" t="s">
        <v>718</v>
      </c>
    </row>
    <row r="148" spans="1:7" ht="12.75">
      <c r="A148" s="9">
        <v>45</v>
      </c>
      <c r="B148" s="10" t="s">
        <v>742</v>
      </c>
      <c r="C148" s="9">
        <v>60</v>
      </c>
      <c r="D148" s="9" t="s">
        <v>20</v>
      </c>
      <c r="E148" s="9">
        <v>510</v>
      </c>
      <c r="F148" s="11" t="str">
        <f>VLOOKUP(E148,Società!A$2:B$999,2,FALSE)</f>
        <v>TEAM SCOTT-PASQUINI (FCI)</v>
      </c>
      <c r="G148" s="30" t="s">
        <v>720</v>
      </c>
    </row>
    <row r="149" spans="1:7" ht="12.75">
      <c r="A149" s="9">
        <v>54</v>
      </c>
      <c r="B149" s="10" t="s">
        <v>982</v>
      </c>
      <c r="C149" s="9">
        <v>54</v>
      </c>
      <c r="D149" s="9" t="s">
        <v>20</v>
      </c>
      <c r="E149" s="9">
        <v>592</v>
      </c>
      <c r="F149" s="11" t="str">
        <f>VLOOKUP(E149,Società!A$2:B$999,2,FALSE)</f>
        <v>TREKKING BIKE AMIATA</v>
      </c>
      <c r="G149" s="30" t="s">
        <v>715</v>
      </c>
    </row>
    <row r="150" spans="1:7" ht="12.75">
      <c r="A150" s="9">
        <v>62</v>
      </c>
      <c r="B150" s="10" t="s">
        <v>737</v>
      </c>
      <c r="C150" s="9">
        <v>53</v>
      </c>
      <c r="D150" s="9" t="s">
        <v>20</v>
      </c>
      <c r="E150" s="9">
        <v>70</v>
      </c>
      <c r="F150" s="11" t="str">
        <f>VLOOKUP(E150,Società!A$2:B$999,2,FALSE)</f>
        <v>BIKELAND TEAM 2003</v>
      </c>
      <c r="G150" s="30" t="s">
        <v>720</v>
      </c>
    </row>
    <row r="151" spans="1:7" ht="12.75">
      <c r="A151" s="9">
        <v>70</v>
      </c>
      <c r="B151" s="10" t="s">
        <v>853</v>
      </c>
      <c r="C151" s="9">
        <v>60</v>
      </c>
      <c r="D151" s="9" t="s">
        <v>20</v>
      </c>
      <c r="E151" s="9">
        <v>210</v>
      </c>
      <c r="F151" s="11" t="str">
        <f>VLOOKUP(E151,Società!A$2:B$999,2,FALSE)</f>
        <v>FARE-TENTICICLISMO (AICS)</v>
      </c>
      <c r="G151" s="30" t="s">
        <v>718</v>
      </c>
    </row>
    <row r="152" spans="1:7" ht="12.75">
      <c r="A152" s="9">
        <v>95</v>
      </c>
      <c r="B152" s="10" t="s">
        <v>1008</v>
      </c>
      <c r="C152" s="9">
        <v>59</v>
      </c>
      <c r="D152" s="9" t="s">
        <v>20</v>
      </c>
      <c r="E152" s="9">
        <v>585</v>
      </c>
      <c r="F152" s="11" t="str">
        <f>VLOOKUP(E152,Società!A$2:B$999,2,FALSE)</f>
        <v>MATE'</v>
      </c>
      <c r="G152" s="30" t="s">
        <v>720</v>
      </c>
    </row>
    <row r="153" spans="1:7" ht="12.75">
      <c r="A153" s="9">
        <v>114</v>
      </c>
      <c r="B153" s="10" t="s">
        <v>845</v>
      </c>
      <c r="C153" s="9">
        <v>61</v>
      </c>
      <c r="D153" s="9" t="s">
        <v>20</v>
      </c>
      <c r="E153" s="9">
        <v>251</v>
      </c>
      <c r="F153" s="11" t="str">
        <f>VLOOKUP(E153,Società!A$2:B$999,2,FALSE)</f>
        <v>GAUDENZI (UISP)</v>
      </c>
      <c r="G153" s="30" t="s">
        <v>715</v>
      </c>
    </row>
    <row r="154" spans="1:7" ht="12.75">
      <c r="A154" s="9">
        <v>118</v>
      </c>
      <c r="B154" s="10" t="s">
        <v>899</v>
      </c>
      <c r="C154" s="9">
        <v>60</v>
      </c>
      <c r="D154" s="9" t="s">
        <v>20</v>
      </c>
      <c r="E154" s="9">
        <v>70</v>
      </c>
      <c r="F154" s="11" t="str">
        <f>VLOOKUP(E154,Società!A$2:B$999,2,FALSE)</f>
        <v>BIKELAND TEAM 2003</v>
      </c>
      <c r="G154" s="30" t="s">
        <v>720</v>
      </c>
    </row>
    <row r="155" spans="1:7" ht="12.75">
      <c r="A155" s="9">
        <v>120</v>
      </c>
      <c r="B155" s="10" t="s">
        <v>865</v>
      </c>
      <c r="C155" s="9">
        <v>61</v>
      </c>
      <c r="D155" s="9" t="s">
        <v>20</v>
      </c>
      <c r="E155" s="9">
        <v>510</v>
      </c>
      <c r="F155" s="11" t="str">
        <f>VLOOKUP(E155,Società!A$2:B$999,2,FALSE)</f>
        <v>TEAM SCOTT-PASQUINI (FCI)</v>
      </c>
      <c r="G155" s="30" t="s">
        <v>720</v>
      </c>
    </row>
    <row r="156" spans="1:7" ht="12.75">
      <c r="A156" s="9">
        <v>133</v>
      </c>
      <c r="B156" s="10" t="s">
        <v>1037</v>
      </c>
      <c r="C156" s="9">
        <v>59</v>
      </c>
      <c r="D156" s="9" t="s">
        <v>20</v>
      </c>
      <c r="E156" s="9">
        <v>381</v>
      </c>
      <c r="F156" s="11" t="str">
        <f>VLOOKUP(E156,Società!A$2:B$999,2,FALSE)</f>
        <v>ORSO ON BIKE (UISP)</v>
      </c>
      <c r="G156" s="30" t="s">
        <v>715</v>
      </c>
    </row>
    <row r="157" spans="1:7" ht="12.75">
      <c r="A157" s="9">
        <v>137</v>
      </c>
      <c r="B157" s="10" t="s">
        <v>1039</v>
      </c>
      <c r="C157" s="9">
        <v>59</v>
      </c>
      <c r="D157" s="9" t="s">
        <v>20</v>
      </c>
      <c r="E157" s="9">
        <v>380</v>
      </c>
      <c r="F157" s="11" t="str">
        <f>VLOOKUP(E157,Società!A$2:B$999,2,FALSE)</f>
        <v>ORSO ON BIKE (FCI)</v>
      </c>
      <c r="G157" s="30" t="s">
        <v>720</v>
      </c>
    </row>
    <row r="158" spans="1:7" ht="12.75">
      <c r="A158" s="9">
        <v>138</v>
      </c>
      <c r="B158" s="10" t="s">
        <v>1040</v>
      </c>
      <c r="C158" s="9">
        <v>58</v>
      </c>
      <c r="D158" s="9" t="s">
        <v>20</v>
      </c>
      <c r="E158" s="9">
        <v>380</v>
      </c>
      <c r="F158" s="11" t="str">
        <f>VLOOKUP(E158,Società!A$2:B$999,2,FALSE)</f>
        <v>ORSO ON BIKE (FCI)</v>
      </c>
      <c r="G158" s="30" t="s">
        <v>720</v>
      </c>
    </row>
    <row r="159" spans="1:7" ht="12.75">
      <c r="A159" s="9">
        <v>143</v>
      </c>
      <c r="B159" s="10" t="s">
        <v>846</v>
      </c>
      <c r="C159" s="9">
        <v>59</v>
      </c>
      <c r="D159" s="9" t="s">
        <v>20</v>
      </c>
      <c r="E159" s="9">
        <v>622</v>
      </c>
      <c r="F159" s="11" t="str">
        <f>VLOOKUP(E159,Società!A$2:B$999,2,FALSE)</f>
        <v>MTB RACE SUBBIANO</v>
      </c>
      <c r="G159" s="30" t="s">
        <v>718</v>
      </c>
    </row>
    <row r="160" spans="1:7" ht="12.75">
      <c r="A160" s="9">
        <v>156</v>
      </c>
      <c r="B160" s="10" t="s">
        <v>1051</v>
      </c>
      <c r="C160" s="9">
        <v>54</v>
      </c>
      <c r="D160" s="9" t="s">
        <v>20</v>
      </c>
      <c r="E160" s="9">
        <v>491</v>
      </c>
      <c r="F160" s="11" t="str">
        <f>VLOOKUP(E160,Società!A$2:B$999,2,FALSE)</f>
        <v>TEAM BIKE PIONIERI</v>
      </c>
      <c r="G160" s="30" t="s">
        <v>720</v>
      </c>
    </row>
    <row r="161" spans="1:7" ht="12.75">
      <c r="A161" s="9">
        <v>158</v>
      </c>
      <c r="B161" s="10" t="s">
        <v>764</v>
      </c>
      <c r="C161" s="9">
        <v>59</v>
      </c>
      <c r="D161" s="9" t="s">
        <v>20</v>
      </c>
      <c r="E161" s="9">
        <v>390</v>
      </c>
      <c r="F161" s="11" t="str">
        <f>VLOOKUP(E161,Società!A$2:B$999,2,FALSE)</f>
        <v>TEAM SCOTT-PASQUINI (AICS)</v>
      </c>
      <c r="G161" s="30" t="s">
        <v>718</v>
      </c>
    </row>
    <row r="162" spans="1:7" ht="12.75">
      <c r="A162" s="9">
        <v>255</v>
      </c>
      <c r="B162" s="10" t="s">
        <v>817</v>
      </c>
      <c r="C162" s="9">
        <v>40</v>
      </c>
      <c r="D162" s="9" t="s">
        <v>63</v>
      </c>
      <c r="E162" s="9">
        <v>592</v>
      </c>
      <c r="F162" s="11" t="str">
        <f>VLOOKUP(E162,Società!A$2:B$999,2,FALSE)</f>
        <v>TREKKING BIKE AMIATA</v>
      </c>
      <c r="G162" s="30" t="s">
        <v>715</v>
      </c>
    </row>
    <row r="163" spans="1:7" ht="12.75">
      <c r="A163" s="9">
        <v>275</v>
      </c>
      <c r="B163" s="10" t="s">
        <v>777</v>
      </c>
      <c r="C163" s="9">
        <v>49</v>
      </c>
      <c r="D163" s="9" t="s">
        <v>63</v>
      </c>
      <c r="E163" s="9">
        <v>34</v>
      </c>
      <c r="F163" s="11" t="str">
        <f>VLOOKUP(E163,Società!A$2:B$999,2,FALSE)</f>
        <v>MTB CASTIGLION DEL LAGO</v>
      </c>
      <c r="G163" s="30" t="s">
        <v>720</v>
      </c>
    </row>
    <row r="164" spans="1:7" ht="12.75">
      <c r="A164" s="9">
        <v>277</v>
      </c>
      <c r="B164" s="10" t="s">
        <v>822</v>
      </c>
      <c r="C164" s="9">
        <v>40</v>
      </c>
      <c r="D164" s="9" t="s">
        <v>63</v>
      </c>
      <c r="E164" s="9">
        <v>491</v>
      </c>
      <c r="F164" s="11" t="str">
        <f>VLOOKUP(E164,Società!A$2:B$999,2,FALSE)</f>
        <v>TEAM BIKE PIONIERI</v>
      </c>
      <c r="G164" s="30" t="s">
        <v>720</v>
      </c>
    </row>
    <row r="165" spans="1:7" ht="12.75">
      <c r="A165" s="9">
        <v>252</v>
      </c>
      <c r="B165" s="10" t="s">
        <v>858</v>
      </c>
      <c r="C165" s="9">
        <v>66</v>
      </c>
      <c r="D165" s="9" t="s">
        <v>89</v>
      </c>
      <c r="E165" s="9">
        <v>390</v>
      </c>
      <c r="F165" s="11" t="str">
        <f>VLOOKUP(E165,Società!A$2:B$999,2,FALSE)</f>
        <v>TEAM SCOTT-PASQUINI (AICS)</v>
      </c>
      <c r="G165" s="30" t="s">
        <v>718</v>
      </c>
    </row>
    <row r="166" spans="1:7" ht="12.75">
      <c r="A166" s="9">
        <v>253</v>
      </c>
      <c r="B166" s="10" t="s">
        <v>749</v>
      </c>
      <c r="C166" s="9">
        <v>72</v>
      </c>
      <c r="D166" s="9" t="s">
        <v>89</v>
      </c>
      <c r="E166" s="9">
        <v>510</v>
      </c>
      <c r="F166" s="11" t="str">
        <f>VLOOKUP(E166,Società!A$2:B$999,2,FALSE)</f>
        <v>TEAM SCOTT-PASQUINI (FCI)</v>
      </c>
      <c r="G166" s="30" t="s">
        <v>720</v>
      </c>
    </row>
    <row r="167" spans="1:7" ht="12.75">
      <c r="A167" s="9">
        <v>262</v>
      </c>
      <c r="B167" s="10" t="s">
        <v>996</v>
      </c>
      <c r="C167" s="9">
        <v>69</v>
      </c>
      <c r="D167" s="9" t="s">
        <v>89</v>
      </c>
      <c r="E167" s="9">
        <v>188</v>
      </c>
      <c r="F167" s="11" t="str">
        <f>VLOOKUP(E167,Società!A$2:B$999,2,FALSE)</f>
        <v>DONKEY BIKE (FCI)</v>
      </c>
      <c r="G167" s="30" t="s">
        <v>720</v>
      </c>
    </row>
    <row r="168" spans="1:7" ht="12.75">
      <c r="A168" s="9">
        <v>265</v>
      </c>
      <c r="B168" s="10" t="s">
        <v>1015</v>
      </c>
      <c r="C168" s="9">
        <v>66</v>
      </c>
      <c r="D168" s="9" t="s">
        <v>89</v>
      </c>
      <c r="E168" s="9">
        <v>188</v>
      </c>
      <c r="F168" s="11" t="str">
        <f>VLOOKUP(E168,Società!A$2:B$999,2,FALSE)</f>
        <v>DONKEY BIKE (FCI)</v>
      </c>
      <c r="G168" s="30" t="s">
        <v>720</v>
      </c>
    </row>
    <row r="169" spans="1:7" ht="12.75">
      <c r="A169" s="9">
        <v>273</v>
      </c>
      <c r="B169" s="10" t="s">
        <v>1029</v>
      </c>
      <c r="C169" s="9">
        <v>66</v>
      </c>
      <c r="D169" s="9" t="s">
        <v>89</v>
      </c>
      <c r="E169" s="9">
        <v>267</v>
      </c>
      <c r="F169" s="11" t="str">
        <f>VLOOKUP(E169,Società!A$2:B$999,2,FALSE)</f>
        <v>GROTTE DI CASTRO</v>
      </c>
      <c r="G169" s="30" t="s">
        <v>720</v>
      </c>
    </row>
    <row r="170" spans="1:7" ht="12.75">
      <c r="A170" s="9">
        <v>274</v>
      </c>
      <c r="B170" s="10" t="s">
        <v>1030</v>
      </c>
      <c r="C170" s="9">
        <v>92</v>
      </c>
      <c r="D170" s="9" t="s">
        <v>89</v>
      </c>
      <c r="E170" s="9">
        <v>267</v>
      </c>
      <c r="F170" s="11" t="str">
        <f>VLOOKUP(E170,Società!A$2:B$999,2,FALSE)</f>
        <v>GROTTE DI CASTRO</v>
      </c>
      <c r="G170" s="30" t="s">
        <v>720</v>
      </c>
    </row>
    <row r="171" spans="1:7" ht="12.75">
      <c r="A171" s="9">
        <v>276</v>
      </c>
      <c r="B171" s="10" t="s">
        <v>1048</v>
      </c>
      <c r="C171" s="9">
        <v>69</v>
      </c>
      <c r="D171" s="9" t="s">
        <v>89</v>
      </c>
      <c r="E171" s="9">
        <v>279</v>
      </c>
      <c r="F171" s="11" t="str">
        <f>VLOOKUP(E171,Società!A$2:B$999,2,FALSE)</f>
        <v>CAVALLINO </v>
      </c>
      <c r="G171" s="30" t="s">
        <v>715</v>
      </c>
    </row>
    <row r="172" spans="1:7" ht="12.75">
      <c r="A172" s="9">
        <v>258</v>
      </c>
      <c r="B172" s="10" t="s">
        <v>985</v>
      </c>
      <c r="C172" s="9">
        <v>94</v>
      </c>
      <c r="D172" s="9" t="s">
        <v>663</v>
      </c>
      <c r="E172" s="9">
        <v>365</v>
      </c>
      <c r="F172" s="11" t="str">
        <f>VLOOKUP(E172,Società!A$2:B$999,2,FALSE)</f>
        <v>MTB MONTEFIASCONE</v>
      </c>
      <c r="G172" s="30" t="s">
        <v>720</v>
      </c>
    </row>
    <row r="173" spans="1:7" ht="12.75">
      <c r="A173" s="9">
        <v>259</v>
      </c>
      <c r="B173" s="10" t="s">
        <v>986</v>
      </c>
      <c r="C173" s="9">
        <v>94</v>
      </c>
      <c r="D173" s="9" t="s">
        <v>663</v>
      </c>
      <c r="E173" s="9">
        <v>365</v>
      </c>
      <c r="F173" s="11" t="str">
        <f>VLOOKUP(E173,Società!A$2:B$999,2,FALSE)</f>
        <v>MTB MONTEFIASCONE</v>
      </c>
      <c r="G173" s="30" t="s">
        <v>720</v>
      </c>
    </row>
    <row r="174" spans="1:7" ht="12.75">
      <c r="A174" s="9">
        <v>260</v>
      </c>
      <c r="B174" s="10" t="s">
        <v>991</v>
      </c>
      <c r="C174" s="9">
        <v>90</v>
      </c>
      <c r="D174" s="9" t="s">
        <v>663</v>
      </c>
      <c r="E174" s="9">
        <v>585</v>
      </c>
      <c r="F174" s="11" t="str">
        <f>VLOOKUP(E174,Società!A$2:B$999,2,FALSE)</f>
        <v>MATE'</v>
      </c>
      <c r="G174" s="30" t="s">
        <v>720</v>
      </c>
    </row>
    <row r="175" spans="1:7" ht="12.75">
      <c r="A175" s="9">
        <v>261</v>
      </c>
      <c r="B175" s="10" t="s">
        <v>992</v>
      </c>
      <c r="C175" s="9">
        <v>91</v>
      </c>
      <c r="D175" s="9" t="s">
        <v>663</v>
      </c>
      <c r="E175" s="9">
        <v>585</v>
      </c>
      <c r="F175" s="11" t="str">
        <f>VLOOKUP(E175,Società!A$2:B$999,2,FALSE)</f>
        <v>MATE'</v>
      </c>
      <c r="G175" s="30" t="s">
        <v>720</v>
      </c>
    </row>
    <row r="176" spans="1:7" ht="12.75">
      <c r="A176" s="9">
        <v>263</v>
      </c>
      <c r="B176" s="10" t="s">
        <v>760</v>
      </c>
      <c r="C176" s="9">
        <v>91</v>
      </c>
      <c r="D176" s="9" t="s">
        <v>663</v>
      </c>
      <c r="E176" s="9">
        <v>70</v>
      </c>
      <c r="F176" s="11" t="str">
        <f>VLOOKUP(E176,Società!A$2:B$999,2,FALSE)</f>
        <v>BIKELAND TEAM 2003</v>
      </c>
      <c r="G176" s="30" t="s">
        <v>720</v>
      </c>
    </row>
    <row r="177" spans="1:7" ht="12.75">
      <c r="A177" s="9">
        <v>278</v>
      </c>
      <c r="B177" s="10" t="s">
        <v>882</v>
      </c>
      <c r="C177" s="9">
        <v>89</v>
      </c>
      <c r="D177" s="9" t="s">
        <v>663</v>
      </c>
      <c r="E177" s="9">
        <v>102</v>
      </c>
      <c r="F177" s="11" t="str">
        <f>VLOOKUP(E177,Società!A$2:B$999,2,FALSE)</f>
        <v>CHIANCIANO (UISP)</v>
      </c>
      <c r="G177" s="30" t="s">
        <v>715</v>
      </c>
    </row>
    <row r="178" spans="1:7" ht="12.75">
      <c r="A178" s="9">
        <v>251</v>
      </c>
      <c r="B178" s="10" t="s">
        <v>967</v>
      </c>
      <c r="C178" s="9">
        <v>90</v>
      </c>
      <c r="D178" s="9" t="s">
        <v>663</v>
      </c>
      <c r="E178" s="9">
        <v>33</v>
      </c>
      <c r="F178" s="11" t="str">
        <f>VLOOKUP(E178,Società!A$2:B$999,2,FALSE)</f>
        <v>AVIS PRATOVECCHIO</v>
      </c>
      <c r="G178" s="30" t="s">
        <v>715</v>
      </c>
    </row>
    <row r="179" spans="1:7" ht="12.75">
      <c r="A179" s="9">
        <v>254</v>
      </c>
      <c r="B179" s="10" t="s">
        <v>980</v>
      </c>
      <c r="C179" s="9">
        <v>93</v>
      </c>
      <c r="D179" s="9" t="s">
        <v>663</v>
      </c>
      <c r="E179" s="9">
        <v>124</v>
      </c>
      <c r="F179" s="11" t="str">
        <f>VLOOKUP(E179,Società!A$2:B$999,2,FALSE)</f>
        <v>CICLI TESTI (FCI)</v>
      </c>
      <c r="G179" s="30" t="s">
        <v>720</v>
      </c>
    </row>
    <row r="180" spans="1:7" ht="12.75">
      <c r="A180" s="9">
        <v>256</v>
      </c>
      <c r="B180" s="10" t="s">
        <v>983</v>
      </c>
      <c r="C180" s="9">
        <v>94</v>
      </c>
      <c r="D180" s="9" t="s">
        <v>663</v>
      </c>
      <c r="E180" s="9">
        <v>365</v>
      </c>
      <c r="F180" s="11" t="str">
        <f>VLOOKUP(E180,Società!A$2:B$999,2,FALSE)</f>
        <v>MTB MONTEFIASCONE</v>
      </c>
      <c r="G180" s="30" t="s">
        <v>720</v>
      </c>
    </row>
    <row r="181" spans="1:7" ht="12.75">
      <c r="A181" s="9">
        <v>257</v>
      </c>
      <c r="B181" s="10" t="s">
        <v>984</v>
      </c>
      <c r="C181" s="9">
        <v>89</v>
      </c>
      <c r="D181" s="9" t="s">
        <v>663</v>
      </c>
      <c r="E181" s="9">
        <v>365</v>
      </c>
      <c r="F181" s="11" t="str">
        <f>VLOOKUP(E181,Società!A$2:B$999,2,FALSE)</f>
        <v>MTB MONTEFIASCONE</v>
      </c>
      <c r="G181" s="30" t="s">
        <v>720</v>
      </c>
    </row>
    <row r="182" spans="1:7" ht="12.75">
      <c r="A182" s="9">
        <v>264</v>
      </c>
      <c r="B182" s="10" t="s">
        <v>821</v>
      </c>
      <c r="C182" s="9">
        <v>89</v>
      </c>
      <c r="D182" s="9" t="s">
        <v>663</v>
      </c>
      <c r="E182" s="9">
        <v>491</v>
      </c>
      <c r="F182" s="11" t="str">
        <f>VLOOKUP(E182,Società!A$2:B$999,2,FALSE)</f>
        <v>TEAM BIKE PIONIERI</v>
      </c>
      <c r="G182" s="30" t="s">
        <v>720</v>
      </c>
    </row>
    <row r="183" spans="1:7" ht="12.75">
      <c r="A183" s="9">
        <v>266</v>
      </c>
      <c r="B183" s="10" t="s">
        <v>881</v>
      </c>
      <c r="C183" s="9">
        <v>90</v>
      </c>
      <c r="D183" s="9" t="s">
        <v>663</v>
      </c>
      <c r="E183" s="9">
        <v>102</v>
      </c>
      <c r="F183" s="11" t="str">
        <f>VLOOKUP(E183,Società!A$2:B$999,2,FALSE)</f>
        <v>CHIANCIANO (UISP)</v>
      </c>
      <c r="G183" s="30" t="s">
        <v>715</v>
      </c>
    </row>
    <row r="184" spans="1:7" ht="12.75">
      <c r="A184" s="9">
        <v>267</v>
      </c>
      <c r="B184" s="10" t="s">
        <v>1021</v>
      </c>
      <c r="C184" s="9">
        <v>90</v>
      </c>
      <c r="D184" s="9" t="s">
        <v>663</v>
      </c>
      <c r="E184" s="9">
        <v>267</v>
      </c>
      <c r="F184" s="11" t="str">
        <f>VLOOKUP(E184,Società!A$2:B$999,2,FALSE)</f>
        <v>GROTTE DI CASTRO</v>
      </c>
      <c r="G184" s="30" t="s">
        <v>720</v>
      </c>
    </row>
    <row r="185" spans="1:7" ht="12.75">
      <c r="A185" s="9">
        <v>268</v>
      </c>
      <c r="B185" s="10" t="s">
        <v>1022</v>
      </c>
      <c r="C185" s="9">
        <v>92</v>
      </c>
      <c r="D185" s="9" t="s">
        <v>663</v>
      </c>
      <c r="E185" s="9">
        <v>267</v>
      </c>
      <c r="F185" s="11" t="str">
        <f>VLOOKUP(E185,Società!A$2:B$999,2,FALSE)</f>
        <v>GROTTE DI CASTRO</v>
      </c>
      <c r="G185" s="30" t="s">
        <v>720</v>
      </c>
    </row>
    <row r="186" spans="1:7" ht="12.75">
      <c r="A186" s="9">
        <v>269</v>
      </c>
      <c r="B186" s="10" t="s">
        <v>1023</v>
      </c>
      <c r="C186" s="9">
        <v>91</v>
      </c>
      <c r="D186" s="9" t="s">
        <v>663</v>
      </c>
      <c r="E186" s="9">
        <v>267</v>
      </c>
      <c r="F186" s="11" t="str">
        <f>VLOOKUP(E186,Società!A$2:B$999,2,FALSE)</f>
        <v>GROTTE DI CASTRO</v>
      </c>
      <c r="G186" s="30" t="s">
        <v>720</v>
      </c>
    </row>
    <row r="187" spans="1:7" ht="12.75">
      <c r="A187" s="9">
        <v>270</v>
      </c>
      <c r="B187" s="10" t="s">
        <v>1024</v>
      </c>
      <c r="C187" s="9">
        <v>90</v>
      </c>
      <c r="D187" s="9" t="s">
        <v>663</v>
      </c>
      <c r="E187" s="9">
        <v>267</v>
      </c>
      <c r="F187" s="11" t="str">
        <f>VLOOKUP(E187,Società!A$2:B$999,2,FALSE)</f>
        <v>GROTTE DI CASTRO</v>
      </c>
      <c r="G187" s="30" t="s">
        <v>720</v>
      </c>
    </row>
    <row r="188" spans="1:7" ht="12.75">
      <c r="A188" s="9">
        <v>271</v>
      </c>
      <c r="B188" s="10" t="s">
        <v>1025</v>
      </c>
      <c r="C188" s="9">
        <v>91</v>
      </c>
      <c r="D188" s="9" t="s">
        <v>663</v>
      </c>
      <c r="E188" s="9">
        <v>267</v>
      </c>
      <c r="F188" s="11" t="str">
        <f>VLOOKUP(E188,Società!A$2:B$999,2,FALSE)</f>
        <v>GROTTE DI CASTRO</v>
      </c>
      <c r="G188" s="30" t="s">
        <v>720</v>
      </c>
    </row>
    <row r="189" spans="1:7" ht="12.75">
      <c r="A189" s="9">
        <v>272</v>
      </c>
      <c r="B189" s="10" t="s">
        <v>1028</v>
      </c>
      <c r="C189" s="9">
        <v>94</v>
      </c>
      <c r="D189" s="9" t="s">
        <v>663</v>
      </c>
      <c r="E189" s="9">
        <v>267</v>
      </c>
      <c r="F189" s="11" t="str">
        <f>VLOOKUP(E189,Società!A$2:B$999,2,FALSE)</f>
        <v>GROTTE DI CASTRO</v>
      </c>
      <c r="G189" s="30" t="s">
        <v>720</v>
      </c>
    </row>
    <row r="190" spans="1:7" ht="12.75">
      <c r="A190" s="9">
        <v>620</v>
      </c>
      <c r="B190" s="10" t="s">
        <v>1026</v>
      </c>
      <c r="C190" s="9">
        <v>88</v>
      </c>
      <c r="D190" s="9" t="s">
        <v>729</v>
      </c>
      <c r="E190" s="9">
        <v>267</v>
      </c>
      <c r="F190" s="11" t="str">
        <f>VLOOKUP(E190,Società!A$2:B$999,2,FALSE)</f>
        <v>GROTTE DI CASTRO</v>
      </c>
      <c r="G190" s="30" t="s">
        <v>720</v>
      </c>
    </row>
    <row r="191" spans="1:7" ht="12.75">
      <c r="A191" s="9">
        <v>621</v>
      </c>
      <c r="B191" s="10" t="s">
        <v>1027</v>
      </c>
      <c r="C191" s="9">
        <v>88</v>
      </c>
      <c r="D191" s="9" t="s">
        <v>729</v>
      </c>
      <c r="E191" s="9">
        <v>267</v>
      </c>
      <c r="F191" s="11" t="str">
        <f>VLOOKUP(E191,Società!A$2:B$999,2,FALSE)</f>
        <v>GROTTE DI CASTRO</v>
      </c>
      <c r="G191" s="30" t="s">
        <v>720</v>
      </c>
    </row>
    <row r="192" spans="1:7" ht="12.75">
      <c r="A192" s="9">
        <v>622</v>
      </c>
      <c r="B192" s="10" t="s">
        <v>1053</v>
      </c>
      <c r="C192" s="9">
        <v>86</v>
      </c>
      <c r="D192" s="9" t="s">
        <v>729</v>
      </c>
      <c r="E192" s="9">
        <v>578</v>
      </c>
      <c r="F192" s="11" t="str">
        <f>VLOOKUP(E192,Società!A$2:B$999,2,FALSE)</f>
        <v>KONA-TOP RACE</v>
      </c>
      <c r="G192" s="30" t="s">
        <v>720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213"/>
  <sheetViews>
    <sheetView workbookViewId="0" topLeftCell="A1">
      <selection activeCell="H14" sqref="H14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6.00390625" style="0" bestFit="1" customWidth="1"/>
    <col min="4" max="4" width="32.140625" style="0" bestFit="1" customWidth="1"/>
    <col min="5" max="5" width="7.421875" style="52" bestFit="1" customWidth="1"/>
  </cols>
  <sheetData>
    <row r="1" ht="57" customHeight="1"/>
    <row r="2" ht="12.75"/>
    <row r="3" ht="12.75"/>
    <row r="4" spans="1:5" ht="15">
      <c r="A4" s="76" t="s">
        <v>41</v>
      </c>
      <c r="B4" s="76"/>
      <c r="C4" s="76"/>
      <c r="D4" s="76"/>
      <c r="E4" s="76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77" t="s">
        <v>56</v>
      </c>
      <c r="F5" s="5"/>
    </row>
    <row r="6" spans="1:5" ht="12.75">
      <c r="A6" s="75" t="s">
        <v>913</v>
      </c>
      <c r="B6" s="75"/>
      <c r="C6" s="75"/>
      <c r="D6" s="75"/>
      <c r="E6" s="75"/>
    </row>
    <row r="7" spans="1:5" ht="12.75">
      <c r="A7" s="9">
        <v>6</v>
      </c>
      <c r="B7" s="10" t="s">
        <v>774</v>
      </c>
      <c r="C7" s="9" t="s">
        <v>16</v>
      </c>
      <c r="D7" s="11" t="s">
        <v>190</v>
      </c>
      <c r="E7" s="78" t="s">
        <v>715</v>
      </c>
    </row>
    <row r="8" spans="1:5" ht="12.75">
      <c r="A8" s="9">
        <v>12</v>
      </c>
      <c r="B8" s="10" t="s">
        <v>721</v>
      </c>
      <c r="C8" s="9" t="s">
        <v>16</v>
      </c>
      <c r="D8" s="11" t="s">
        <v>953</v>
      </c>
      <c r="E8" s="78" t="s">
        <v>720</v>
      </c>
    </row>
    <row r="9" spans="1:5" ht="12.75">
      <c r="A9" s="9">
        <v>13</v>
      </c>
      <c r="B9" s="10" t="s">
        <v>722</v>
      </c>
      <c r="C9" s="9" t="s">
        <v>16</v>
      </c>
      <c r="D9" s="11" t="s">
        <v>953</v>
      </c>
      <c r="E9" s="78" t="s">
        <v>720</v>
      </c>
    </row>
    <row r="10" spans="1:5" ht="12.75">
      <c r="A10" s="9">
        <v>17</v>
      </c>
      <c r="B10" s="10" t="s">
        <v>951</v>
      </c>
      <c r="C10" s="9" t="s">
        <v>16</v>
      </c>
      <c r="D10" s="11" t="s">
        <v>953</v>
      </c>
      <c r="E10" s="78" t="s">
        <v>720</v>
      </c>
    </row>
    <row r="11" spans="1:5" ht="12.75">
      <c r="A11" s="9">
        <v>18</v>
      </c>
      <c r="B11" s="10" t="s">
        <v>726</v>
      </c>
      <c r="C11" s="9" t="s">
        <v>16</v>
      </c>
      <c r="D11" s="11" t="s">
        <v>954</v>
      </c>
      <c r="E11" s="78" t="s">
        <v>715</v>
      </c>
    </row>
    <row r="12" spans="1:5" ht="12.75">
      <c r="A12" s="9">
        <v>23</v>
      </c>
      <c r="B12" s="10" t="s">
        <v>959</v>
      </c>
      <c r="C12" s="9" t="s">
        <v>16</v>
      </c>
      <c r="D12" s="11" t="s">
        <v>124</v>
      </c>
      <c r="E12" s="78" t="s">
        <v>720</v>
      </c>
    </row>
    <row r="13" spans="1:5" ht="12.75">
      <c r="A13" s="9">
        <v>36</v>
      </c>
      <c r="B13" s="10" t="s">
        <v>969</v>
      </c>
      <c r="C13" s="9" t="s">
        <v>16</v>
      </c>
      <c r="D13" s="11" t="s">
        <v>970</v>
      </c>
      <c r="E13" s="78" t="s">
        <v>720</v>
      </c>
    </row>
    <row r="14" spans="1:5" ht="12.75">
      <c r="A14" s="9">
        <v>38</v>
      </c>
      <c r="B14" s="10" t="s">
        <v>972</v>
      </c>
      <c r="C14" s="9" t="s">
        <v>16</v>
      </c>
      <c r="D14" s="11" t="s">
        <v>970</v>
      </c>
      <c r="E14" s="78" t="s">
        <v>720</v>
      </c>
    </row>
    <row r="15" spans="1:5" ht="12.75">
      <c r="A15" s="9">
        <v>39</v>
      </c>
      <c r="B15" s="10" t="s">
        <v>973</v>
      </c>
      <c r="C15" s="9" t="s">
        <v>16</v>
      </c>
      <c r="D15" s="11" t="s">
        <v>457</v>
      </c>
      <c r="E15" s="78" t="s">
        <v>715</v>
      </c>
    </row>
    <row r="16" spans="1:5" ht="12.75">
      <c r="A16" s="9">
        <v>44</v>
      </c>
      <c r="B16" s="10" t="s">
        <v>975</v>
      </c>
      <c r="C16" s="9" t="s">
        <v>16</v>
      </c>
      <c r="D16" s="11" t="s">
        <v>292</v>
      </c>
      <c r="E16" s="78" t="s">
        <v>976</v>
      </c>
    </row>
    <row r="17" spans="1:5" ht="12.75">
      <c r="A17" s="9">
        <v>56</v>
      </c>
      <c r="B17" s="10" t="s">
        <v>988</v>
      </c>
      <c r="C17" s="9" t="s">
        <v>16</v>
      </c>
      <c r="D17" s="11" t="s">
        <v>452</v>
      </c>
      <c r="E17" s="78" t="s">
        <v>715</v>
      </c>
    </row>
    <row r="18" spans="1:5" ht="12.75">
      <c r="A18" s="9">
        <v>58</v>
      </c>
      <c r="B18" s="10" t="s">
        <v>989</v>
      </c>
      <c r="C18" s="9" t="s">
        <v>16</v>
      </c>
      <c r="D18" s="11" t="s">
        <v>703</v>
      </c>
      <c r="E18" s="78" t="s">
        <v>720</v>
      </c>
    </row>
    <row r="19" spans="1:5" ht="12.75">
      <c r="A19" s="9">
        <v>67</v>
      </c>
      <c r="B19" s="10" t="s">
        <v>995</v>
      </c>
      <c r="C19" s="9" t="s">
        <v>16</v>
      </c>
      <c r="D19" s="11" t="s">
        <v>949</v>
      </c>
      <c r="E19" s="78" t="s">
        <v>718</v>
      </c>
    </row>
    <row r="20" spans="1:5" ht="12.75">
      <c r="A20" s="9">
        <v>68</v>
      </c>
      <c r="B20" s="10" t="s">
        <v>851</v>
      </c>
      <c r="C20" s="9" t="s">
        <v>16</v>
      </c>
      <c r="D20" s="11" t="s">
        <v>892</v>
      </c>
      <c r="E20" s="78" t="s">
        <v>720</v>
      </c>
    </row>
    <row r="21" spans="1:5" ht="12.75">
      <c r="A21" s="9">
        <v>74</v>
      </c>
      <c r="B21" s="10" t="s">
        <v>757</v>
      </c>
      <c r="C21" s="9" t="s">
        <v>16</v>
      </c>
      <c r="D21" s="11" t="s">
        <v>159</v>
      </c>
      <c r="E21" s="78" t="s">
        <v>720</v>
      </c>
    </row>
    <row r="22" spans="1:5" ht="12.75">
      <c r="A22" s="9">
        <v>76</v>
      </c>
      <c r="B22" s="10" t="s">
        <v>904</v>
      </c>
      <c r="C22" s="9" t="s">
        <v>16</v>
      </c>
      <c r="D22" s="11" t="s">
        <v>954</v>
      </c>
      <c r="E22" s="78" t="s">
        <v>715</v>
      </c>
    </row>
    <row r="23" spans="1:5" ht="12.75">
      <c r="A23" s="9">
        <v>80</v>
      </c>
      <c r="B23" s="10" t="s">
        <v>1000</v>
      </c>
      <c r="C23" s="9" t="s">
        <v>16</v>
      </c>
      <c r="D23" s="11" t="s">
        <v>954</v>
      </c>
      <c r="E23" s="78" t="s">
        <v>715</v>
      </c>
    </row>
    <row r="24" spans="1:5" ht="12.75">
      <c r="A24" s="9">
        <v>81</v>
      </c>
      <c r="B24" s="10" t="s">
        <v>798</v>
      </c>
      <c r="C24" s="9" t="s">
        <v>16</v>
      </c>
      <c r="D24" s="11" t="s">
        <v>954</v>
      </c>
      <c r="E24" s="78" t="s">
        <v>715</v>
      </c>
    </row>
    <row r="25" spans="1:5" ht="12.75">
      <c r="A25" s="9">
        <v>84</v>
      </c>
      <c r="B25" s="10" t="s">
        <v>1001</v>
      </c>
      <c r="C25" s="9" t="s">
        <v>16</v>
      </c>
      <c r="D25" s="11" t="s">
        <v>954</v>
      </c>
      <c r="E25" s="78" t="s">
        <v>715</v>
      </c>
    </row>
    <row r="26" spans="1:5" ht="12.75">
      <c r="A26" s="9">
        <v>86</v>
      </c>
      <c r="B26" s="10" t="s">
        <v>799</v>
      </c>
      <c r="C26" s="9" t="s">
        <v>16</v>
      </c>
      <c r="D26" s="11" t="s">
        <v>954</v>
      </c>
      <c r="E26" s="78" t="s">
        <v>715</v>
      </c>
    </row>
    <row r="27" spans="1:5" ht="12.75">
      <c r="A27" s="9">
        <v>88</v>
      </c>
      <c r="B27" s="10" t="s">
        <v>1003</v>
      </c>
      <c r="C27" s="9" t="s">
        <v>16</v>
      </c>
      <c r="D27" s="11" t="s">
        <v>210</v>
      </c>
      <c r="E27" s="78" t="s">
        <v>720</v>
      </c>
    </row>
    <row r="28" spans="1:5" ht="12.75">
      <c r="A28" s="9">
        <v>115</v>
      </c>
      <c r="B28" s="10" t="s">
        <v>1018</v>
      </c>
      <c r="C28" s="9" t="s">
        <v>16</v>
      </c>
      <c r="D28" s="11" t="s">
        <v>336</v>
      </c>
      <c r="E28" s="78" t="s">
        <v>715</v>
      </c>
    </row>
    <row r="29" spans="1:5" ht="12.75">
      <c r="A29" s="9">
        <v>128</v>
      </c>
      <c r="B29" s="10" t="s">
        <v>1032</v>
      </c>
      <c r="C29" s="9" t="s">
        <v>16</v>
      </c>
      <c r="D29" s="11" t="s">
        <v>205</v>
      </c>
      <c r="E29" s="78" t="s">
        <v>720</v>
      </c>
    </row>
    <row r="30" spans="1:5" ht="12.75">
      <c r="A30" s="9">
        <v>130</v>
      </c>
      <c r="B30" s="10" t="s">
        <v>1034</v>
      </c>
      <c r="C30" s="9" t="s">
        <v>16</v>
      </c>
      <c r="D30" s="11" t="s">
        <v>205</v>
      </c>
      <c r="E30" s="78" t="s">
        <v>720</v>
      </c>
    </row>
    <row r="31" spans="1:5" ht="12.75">
      <c r="A31" s="9">
        <v>140</v>
      </c>
      <c r="B31" s="10" t="s">
        <v>1041</v>
      </c>
      <c r="C31" s="9" t="s">
        <v>16</v>
      </c>
      <c r="D31" s="11" t="s">
        <v>947</v>
      </c>
      <c r="E31" s="78" t="s">
        <v>715</v>
      </c>
    </row>
    <row r="32" spans="1:5" ht="12.75">
      <c r="A32" s="9">
        <v>141</v>
      </c>
      <c r="B32" s="10" t="s">
        <v>841</v>
      </c>
      <c r="C32" s="9" t="s">
        <v>16</v>
      </c>
      <c r="D32" s="11" t="s">
        <v>947</v>
      </c>
      <c r="E32" s="78" t="s">
        <v>715</v>
      </c>
    </row>
    <row r="33" spans="1:5" ht="12.75">
      <c r="A33" s="9">
        <v>145</v>
      </c>
      <c r="B33" s="10" t="s">
        <v>1044</v>
      </c>
      <c r="C33" s="9" t="s">
        <v>16</v>
      </c>
      <c r="D33" s="11" t="s">
        <v>783</v>
      </c>
      <c r="E33" s="78" t="s">
        <v>715</v>
      </c>
    </row>
    <row r="34" spans="1:5" ht="12.75">
      <c r="A34" s="9">
        <v>148</v>
      </c>
      <c r="B34" s="10" t="s">
        <v>911</v>
      </c>
      <c r="C34" s="9" t="s">
        <v>16</v>
      </c>
      <c r="D34" s="11" t="s">
        <v>713</v>
      </c>
      <c r="E34" s="78" t="s">
        <v>715</v>
      </c>
    </row>
    <row r="35" spans="1:5" ht="12.75">
      <c r="A35" s="9">
        <v>155</v>
      </c>
      <c r="B35" s="10" t="s">
        <v>861</v>
      </c>
      <c r="C35" s="9" t="s">
        <v>16</v>
      </c>
      <c r="D35" s="11" t="s">
        <v>601</v>
      </c>
      <c r="E35" s="78" t="s">
        <v>715</v>
      </c>
    </row>
    <row r="36" spans="1:5" ht="12.75">
      <c r="A36" s="9">
        <v>160</v>
      </c>
      <c r="B36" s="10" t="s">
        <v>1055</v>
      </c>
      <c r="C36" s="9" t="s">
        <v>16</v>
      </c>
      <c r="D36" s="11" t="s">
        <v>958</v>
      </c>
      <c r="E36" s="78" t="s">
        <v>715</v>
      </c>
    </row>
    <row r="38" spans="1:5" ht="12.75">
      <c r="A38" s="75" t="s">
        <v>914</v>
      </c>
      <c r="B38" s="75"/>
      <c r="C38" s="75"/>
      <c r="D38" s="75"/>
      <c r="E38" s="75"/>
    </row>
    <row r="39" spans="1:5" ht="12.75">
      <c r="A39" s="9">
        <v>8</v>
      </c>
      <c r="B39" s="10" t="s">
        <v>952</v>
      </c>
      <c r="C39" s="9" t="s">
        <v>17</v>
      </c>
      <c r="D39" s="11" t="s">
        <v>190</v>
      </c>
      <c r="E39" s="78" t="s">
        <v>715</v>
      </c>
    </row>
    <row r="40" spans="1:5" ht="12.75">
      <c r="A40" s="9">
        <v>11</v>
      </c>
      <c r="B40" s="10" t="s">
        <v>719</v>
      </c>
      <c r="C40" s="9" t="s">
        <v>17</v>
      </c>
      <c r="D40" s="11" t="s">
        <v>953</v>
      </c>
      <c r="E40" s="78" t="s">
        <v>720</v>
      </c>
    </row>
    <row r="41" spans="1:5" ht="12.75">
      <c r="A41" s="9">
        <v>15</v>
      </c>
      <c r="B41" s="10" t="s">
        <v>921</v>
      </c>
      <c r="C41" s="9" t="s">
        <v>17</v>
      </c>
      <c r="D41" s="11" t="s">
        <v>953</v>
      </c>
      <c r="E41" s="78" t="s">
        <v>720</v>
      </c>
    </row>
    <row r="42" spans="1:5" ht="12.75">
      <c r="A42" s="9">
        <v>29</v>
      </c>
      <c r="B42" s="10" t="s">
        <v>771</v>
      </c>
      <c r="C42" s="9" t="s">
        <v>17</v>
      </c>
      <c r="D42" s="11" t="s">
        <v>950</v>
      </c>
      <c r="E42" s="78" t="s">
        <v>720</v>
      </c>
    </row>
    <row r="43" spans="1:5" ht="12.75">
      <c r="A43" s="9">
        <v>30</v>
      </c>
      <c r="B43" s="10" t="s">
        <v>962</v>
      </c>
      <c r="C43" s="9" t="s">
        <v>17</v>
      </c>
      <c r="D43" s="11" t="s">
        <v>950</v>
      </c>
      <c r="E43" s="78" t="s">
        <v>720</v>
      </c>
    </row>
    <row r="44" spans="1:5" ht="12.75">
      <c r="A44" s="9">
        <v>31</v>
      </c>
      <c r="B44" s="10" t="s">
        <v>963</v>
      </c>
      <c r="C44" s="9" t="s">
        <v>17</v>
      </c>
      <c r="D44" s="11" t="s">
        <v>964</v>
      </c>
      <c r="E44" s="78" t="s">
        <v>715</v>
      </c>
    </row>
    <row r="45" spans="1:5" ht="12.75">
      <c r="A45" s="9">
        <v>33</v>
      </c>
      <c r="B45" s="10" t="s">
        <v>966</v>
      </c>
      <c r="C45" s="9" t="s">
        <v>17</v>
      </c>
      <c r="D45" s="11" t="s">
        <v>190</v>
      </c>
      <c r="E45" s="78" t="s">
        <v>715</v>
      </c>
    </row>
    <row r="46" spans="1:5" ht="12.75">
      <c r="A46" s="9">
        <v>41</v>
      </c>
      <c r="B46" s="10" t="s">
        <v>750</v>
      </c>
      <c r="C46" s="9" t="s">
        <v>17</v>
      </c>
      <c r="D46" s="11" t="s">
        <v>686</v>
      </c>
      <c r="E46" s="78" t="s">
        <v>720</v>
      </c>
    </row>
    <row r="47" spans="1:5" ht="12.75">
      <c r="A47" s="9">
        <v>52</v>
      </c>
      <c r="B47" s="10" t="s">
        <v>874</v>
      </c>
      <c r="C47" s="9" t="s">
        <v>17</v>
      </c>
      <c r="D47" s="11" t="s">
        <v>949</v>
      </c>
      <c r="E47" s="78" t="s">
        <v>718</v>
      </c>
    </row>
    <row r="48" spans="1:5" ht="12.75">
      <c r="A48" s="9">
        <v>53</v>
      </c>
      <c r="B48" s="10" t="s">
        <v>981</v>
      </c>
      <c r="C48" s="9" t="s">
        <v>17</v>
      </c>
      <c r="D48" s="11" t="s">
        <v>948</v>
      </c>
      <c r="E48" s="78" t="s">
        <v>718</v>
      </c>
    </row>
    <row r="49" spans="1:5" ht="12.75">
      <c r="A49" s="9">
        <v>57</v>
      </c>
      <c r="B49" s="10" t="s">
        <v>763</v>
      </c>
      <c r="C49" s="9" t="s">
        <v>17</v>
      </c>
      <c r="D49" s="11" t="s">
        <v>948</v>
      </c>
      <c r="E49" s="78" t="s">
        <v>718</v>
      </c>
    </row>
    <row r="50" spans="1:5" ht="12.75">
      <c r="A50" s="9">
        <v>60</v>
      </c>
      <c r="B50" s="10" t="s">
        <v>993</v>
      </c>
      <c r="C50" s="9" t="s">
        <v>17</v>
      </c>
      <c r="D50" s="11" t="s">
        <v>282</v>
      </c>
      <c r="E50" s="78" t="s">
        <v>720</v>
      </c>
    </row>
    <row r="51" spans="1:5" ht="12.75">
      <c r="A51" s="9">
        <v>61</v>
      </c>
      <c r="B51" s="10" t="s">
        <v>994</v>
      </c>
      <c r="C51" s="9" t="s">
        <v>17</v>
      </c>
      <c r="D51" s="11" t="s">
        <v>282</v>
      </c>
      <c r="E51" s="78" t="s">
        <v>720</v>
      </c>
    </row>
    <row r="52" spans="1:5" ht="12.75">
      <c r="A52" s="9">
        <v>63</v>
      </c>
      <c r="B52" s="10" t="s">
        <v>785</v>
      </c>
      <c r="C52" s="9" t="s">
        <v>17</v>
      </c>
      <c r="D52" s="11" t="s">
        <v>950</v>
      </c>
      <c r="E52" s="78" t="s">
        <v>720</v>
      </c>
    </row>
    <row r="53" spans="1:5" ht="12.75">
      <c r="A53" s="9">
        <v>65</v>
      </c>
      <c r="B53" s="10" t="s">
        <v>802</v>
      </c>
      <c r="C53" s="9" t="s">
        <v>17</v>
      </c>
      <c r="D53" s="11" t="s">
        <v>950</v>
      </c>
      <c r="E53" s="78" t="s">
        <v>720</v>
      </c>
    </row>
    <row r="54" spans="1:5" ht="12.75">
      <c r="A54" s="9">
        <v>66</v>
      </c>
      <c r="B54" s="10" t="s">
        <v>725</v>
      </c>
      <c r="C54" s="9" t="s">
        <v>17</v>
      </c>
      <c r="D54" s="11" t="s">
        <v>948</v>
      </c>
      <c r="E54" s="78" t="s">
        <v>718</v>
      </c>
    </row>
    <row r="55" spans="1:5" ht="12.75">
      <c r="A55" s="9">
        <v>69</v>
      </c>
      <c r="B55" s="10" t="s">
        <v>852</v>
      </c>
      <c r="C55" s="9" t="s">
        <v>17</v>
      </c>
      <c r="D55" s="11" t="s">
        <v>948</v>
      </c>
      <c r="E55" s="78" t="s">
        <v>718</v>
      </c>
    </row>
    <row r="56" spans="1:5" ht="12.75">
      <c r="A56" s="9">
        <v>77</v>
      </c>
      <c r="B56" s="10" t="s">
        <v>905</v>
      </c>
      <c r="C56" s="9" t="s">
        <v>17</v>
      </c>
      <c r="D56" s="11" t="s">
        <v>954</v>
      </c>
      <c r="E56" s="78" t="s">
        <v>715</v>
      </c>
    </row>
    <row r="57" spans="1:5" ht="12.75">
      <c r="A57" s="9">
        <v>82</v>
      </c>
      <c r="B57" s="10" t="s">
        <v>765</v>
      </c>
      <c r="C57" s="9" t="s">
        <v>17</v>
      </c>
      <c r="D57" s="11" t="s">
        <v>954</v>
      </c>
      <c r="E57" s="78" t="s">
        <v>715</v>
      </c>
    </row>
    <row r="58" spans="1:5" ht="12.75">
      <c r="A58" s="9">
        <v>85</v>
      </c>
      <c r="B58" s="10" t="s">
        <v>800</v>
      </c>
      <c r="C58" s="9" t="s">
        <v>17</v>
      </c>
      <c r="D58" s="11" t="s">
        <v>954</v>
      </c>
      <c r="E58" s="78" t="s">
        <v>715</v>
      </c>
    </row>
    <row r="59" spans="1:5" ht="12.75">
      <c r="A59" s="9">
        <v>90</v>
      </c>
      <c r="B59" s="10" t="s">
        <v>1004</v>
      </c>
      <c r="C59" s="9" t="s">
        <v>17</v>
      </c>
      <c r="D59" s="11" t="s">
        <v>210</v>
      </c>
      <c r="E59" s="78" t="s">
        <v>720</v>
      </c>
    </row>
    <row r="60" spans="1:5" ht="12.75">
      <c r="A60" s="9">
        <v>101</v>
      </c>
      <c r="B60" s="10" t="s">
        <v>894</v>
      </c>
      <c r="C60" s="9" t="s">
        <v>17</v>
      </c>
      <c r="D60" s="11" t="s">
        <v>218</v>
      </c>
      <c r="E60" s="78" t="s">
        <v>715</v>
      </c>
    </row>
    <row r="61" spans="1:5" ht="12.75">
      <c r="A61" s="9">
        <v>103</v>
      </c>
      <c r="B61" s="10" t="s">
        <v>895</v>
      </c>
      <c r="C61" s="9" t="s">
        <v>17</v>
      </c>
      <c r="D61" s="11" t="s">
        <v>218</v>
      </c>
      <c r="E61" s="78" t="s">
        <v>715</v>
      </c>
    </row>
    <row r="62" spans="1:5" ht="12.75">
      <c r="A62" s="9">
        <v>104</v>
      </c>
      <c r="B62" s="10" t="s">
        <v>897</v>
      </c>
      <c r="C62" s="9" t="s">
        <v>17</v>
      </c>
      <c r="D62" s="11" t="s">
        <v>218</v>
      </c>
      <c r="E62" s="78" t="s">
        <v>715</v>
      </c>
    </row>
    <row r="63" spans="1:5" ht="12.75">
      <c r="A63" s="9">
        <v>132</v>
      </c>
      <c r="B63" s="10" t="s">
        <v>1036</v>
      </c>
      <c r="C63" s="9" t="s">
        <v>17</v>
      </c>
      <c r="D63" s="11" t="s">
        <v>947</v>
      </c>
      <c r="E63" s="78" t="s">
        <v>715</v>
      </c>
    </row>
    <row r="64" spans="1:5" ht="12.75">
      <c r="A64" s="9">
        <v>136</v>
      </c>
      <c r="B64" s="10" t="s">
        <v>1038</v>
      </c>
      <c r="C64" s="9" t="s">
        <v>17</v>
      </c>
      <c r="D64" s="11" t="s">
        <v>465</v>
      </c>
      <c r="E64" s="78" t="s">
        <v>715</v>
      </c>
    </row>
    <row r="65" spans="1:5" ht="12.75">
      <c r="A65" s="9">
        <v>139</v>
      </c>
      <c r="B65" s="10" t="s">
        <v>838</v>
      </c>
      <c r="C65" s="9" t="s">
        <v>17</v>
      </c>
      <c r="D65" s="11" t="s">
        <v>947</v>
      </c>
      <c r="E65" s="78" t="s">
        <v>715</v>
      </c>
    </row>
    <row r="66" spans="1:5" ht="12.75">
      <c r="A66" s="9">
        <v>142</v>
      </c>
      <c r="B66" s="10" t="s">
        <v>1042</v>
      </c>
      <c r="C66" s="9" t="s">
        <v>17</v>
      </c>
      <c r="D66" s="11" t="s">
        <v>1043</v>
      </c>
      <c r="E66" s="78" t="s">
        <v>718</v>
      </c>
    </row>
    <row r="67" spans="1:5" ht="12.75">
      <c r="A67" s="9">
        <v>144</v>
      </c>
      <c r="B67" s="10" t="s">
        <v>908</v>
      </c>
      <c r="C67" s="9" t="s">
        <v>17</v>
      </c>
      <c r="D67" s="11" t="s">
        <v>958</v>
      </c>
      <c r="E67" s="78" t="s">
        <v>715</v>
      </c>
    </row>
    <row r="68" spans="1:5" ht="12.75">
      <c r="A68" s="9">
        <v>161</v>
      </c>
      <c r="B68" s="10" t="s">
        <v>1056</v>
      </c>
      <c r="C68" s="9" t="s">
        <v>17</v>
      </c>
      <c r="D68" s="11" t="s">
        <v>292</v>
      </c>
      <c r="E68" s="78" t="s">
        <v>976</v>
      </c>
    </row>
    <row r="69" spans="1:5" ht="12.75">
      <c r="A69" s="9">
        <v>162</v>
      </c>
      <c r="B69" s="10" t="s">
        <v>1057</v>
      </c>
      <c r="C69" s="9" t="s">
        <v>17</v>
      </c>
      <c r="D69" s="11" t="s">
        <v>892</v>
      </c>
      <c r="E69" s="78" t="s">
        <v>720</v>
      </c>
    </row>
    <row r="70" spans="1:5" ht="12.75">
      <c r="A70" s="9">
        <v>163</v>
      </c>
      <c r="B70" s="10" t="s">
        <v>869</v>
      </c>
      <c r="C70" s="9" t="s">
        <v>17</v>
      </c>
      <c r="D70" s="11" t="s">
        <v>123</v>
      </c>
      <c r="E70" s="78" t="s">
        <v>715</v>
      </c>
    </row>
    <row r="72" spans="1:5" ht="12.75">
      <c r="A72" s="75" t="s">
        <v>915</v>
      </c>
      <c r="B72" s="75"/>
      <c r="C72" s="75"/>
      <c r="D72" s="75"/>
      <c r="E72" s="75"/>
    </row>
    <row r="73" spans="1:5" ht="12.75">
      <c r="A73" s="9">
        <v>3</v>
      </c>
      <c r="B73" s="10" t="s">
        <v>788</v>
      </c>
      <c r="C73" s="9" t="s">
        <v>18</v>
      </c>
      <c r="D73" s="11" t="s">
        <v>190</v>
      </c>
      <c r="E73" s="78" t="s">
        <v>715</v>
      </c>
    </row>
    <row r="74" spans="1:5" ht="12.75">
      <c r="A74" s="9">
        <v>5</v>
      </c>
      <c r="B74" s="10" t="s">
        <v>768</v>
      </c>
      <c r="C74" s="9" t="s">
        <v>18</v>
      </c>
      <c r="D74" s="11" t="s">
        <v>190</v>
      </c>
      <c r="E74" s="78" t="s">
        <v>715</v>
      </c>
    </row>
    <row r="75" spans="1:5" ht="12.75">
      <c r="A75" s="9">
        <v>9</v>
      </c>
      <c r="B75" s="10" t="s">
        <v>884</v>
      </c>
      <c r="C75" s="9" t="s">
        <v>18</v>
      </c>
      <c r="D75" s="11" t="s">
        <v>190</v>
      </c>
      <c r="E75" s="78" t="s">
        <v>715</v>
      </c>
    </row>
    <row r="76" spans="1:5" ht="12.75">
      <c r="A76" s="9">
        <v>10</v>
      </c>
      <c r="B76" s="10" t="s">
        <v>761</v>
      </c>
      <c r="C76" s="9" t="s">
        <v>18</v>
      </c>
      <c r="D76" s="11" t="s">
        <v>948</v>
      </c>
      <c r="E76" s="78" t="s">
        <v>718</v>
      </c>
    </row>
    <row r="77" spans="1:5" ht="12.75">
      <c r="A77" s="9">
        <v>16</v>
      </c>
      <c r="B77" s="10" t="s">
        <v>724</v>
      </c>
      <c r="C77" s="9" t="s">
        <v>18</v>
      </c>
      <c r="D77" s="11" t="s">
        <v>953</v>
      </c>
      <c r="E77" s="78" t="s">
        <v>720</v>
      </c>
    </row>
    <row r="78" spans="1:5" ht="12.75">
      <c r="A78" s="9">
        <v>19</v>
      </c>
      <c r="B78" s="10" t="s">
        <v>955</v>
      </c>
      <c r="C78" s="9" t="s">
        <v>18</v>
      </c>
      <c r="D78" s="11" t="s">
        <v>956</v>
      </c>
      <c r="E78" s="78" t="s">
        <v>720</v>
      </c>
    </row>
    <row r="79" spans="1:5" ht="12.75">
      <c r="A79" s="9">
        <v>22</v>
      </c>
      <c r="B79" s="10" t="s">
        <v>736</v>
      </c>
      <c r="C79" s="9" t="s">
        <v>18</v>
      </c>
      <c r="D79" s="11" t="s">
        <v>274</v>
      </c>
      <c r="E79" s="78" t="s">
        <v>720</v>
      </c>
    </row>
    <row r="80" spans="1:5" ht="12.75">
      <c r="A80" s="9">
        <v>25</v>
      </c>
      <c r="B80" s="10" t="s">
        <v>801</v>
      </c>
      <c r="C80" s="9" t="s">
        <v>18</v>
      </c>
      <c r="D80" s="11" t="s">
        <v>643</v>
      </c>
      <c r="E80" s="78" t="s">
        <v>715</v>
      </c>
    </row>
    <row r="81" spans="1:5" ht="12.75">
      <c r="A81" s="9">
        <v>26</v>
      </c>
      <c r="B81" s="10" t="s">
        <v>753</v>
      </c>
      <c r="C81" s="9" t="s">
        <v>18</v>
      </c>
      <c r="D81" s="11" t="s">
        <v>667</v>
      </c>
      <c r="E81" s="78" t="s">
        <v>720</v>
      </c>
    </row>
    <row r="82" spans="1:5" ht="12.75">
      <c r="A82" s="9">
        <v>37</v>
      </c>
      <c r="B82" s="10" t="s">
        <v>971</v>
      </c>
      <c r="C82" s="9" t="s">
        <v>18</v>
      </c>
      <c r="D82" s="11" t="s">
        <v>686</v>
      </c>
      <c r="E82" s="78" t="s">
        <v>720</v>
      </c>
    </row>
    <row r="83" spans="1:5" ht="12.75">
      <c r="A83" s="9">
        <v>40</v>
      </c>
      <c r="B83" s="10" t="s">
        <v>974</v>
      </c>
      <c r="C83" s="9" t="s">
        <v>18</v>
      </c>
      <c r="D83" s="11" t="s">
        <v>686</v>
      </c>
      <c r="E83" s="78" t="s">
        <v>720</v>
      </c>
    </row>
    <row r="84" spans="1:5" ht="12.75">
      <c r="A84" s="9">
        <v>46</v>
      </c>
      <c r="B84" s="10" t="s">
        <v>751</v>
      </c>
      <c r="C84" s="9" t="s">
        <v>18</v>
      </c>
      <c r="D84" s="11" t="s">
        <v>667</v>
      </c>
      <c r="E84" s="78" t="s">
        <v>720</v>
      </c>
    </row>
    <row r="85" spans="1:5" ht="12.75">
      <c r="A85" s="9">
        <v>51</v>
      </c>
      <c r="B85" s="10" t="s">
        <v>876</v>
      </c>
      <c r="C85" s="9" t="s">
        <v>18</v>
      </c>
      <c r="D85" s="11" t="s">
        <v>949</v>
      </c>
      <c r="E85" s="78" t="s">
        <v>718</v>
      </c>
    </row>
    <row r="86" spans="1:5" ht="12.75">
      <c r="A86" s="9">
        <v>73</v>
      </c>
      <c r="B86" s="10" t="s">
        <v>733</v>
      </c>
      <c r="C86" s="9" t="s">
        <v>18</v>
      </c>
      <c r="D86" s="11" t="s">
        <v>949</v>
      </c>
      <c r="E86" s="78" t="s">
        <v>718</v>
      </c>
    </row>
    <row r="87" spans="1:5" ht="12.75">
      <c r="A87" s="9">
        <v>75</v>
      </c>
      <c r="B87" s="10" t="s">
        <v>848</v>
      </c>
      <c r="C87" s="9" t="s">
        <v>18</v>
      </c>
      <c r="D87" s="11" t="s">
        <v>667</v>
      </c>
      <c r="E87" s="78" t="s">
        <v>720</v>
      </c>
    </row>
    <row r="88" spans="1:5" ht="12.75">
      <c r="A88" s="9">
        <v>79</v>
      </c>
      <c r="B88" s="10" t="s">
        <v>999</v>
      </c>
      <c r="C88" s="9" t="s">
        <v>18</v>
      </c>
      <c r="D88" s="11" t="s">
        <v>159</v>
      </c>
      <c r="E88" s="78" t="s">
        <v>720</v>
      </c>
    </row>
    <row r="89" spans="1:5" ht="12.75">
      <c r="A89" s="9">
        <v>87</v>
      </c>
      <c r="B89" s="10" t="s">
        <v>1002</v>
      </c>
      <c r="C89" s="9" t="s">
        <v>18</v>
      </c>
      <c r="D89" s="11" t="s">
        <v>643</v>
      </c>
      <c r="E89" s="78" t="s">
        <v>715</v>
      </c>
    </row>
    <row r="90" spans="1:5" ht="12.75">
      <c r="A90" s="9">
        <v>93</v>
      </c>
      <c r="B90" s="10" t="s">
        <v>1006</v>
      </c>
      <c r="C90" s="9" t="s">
        <v>18</v>
      </c>
      <c r="D90" s="11" t="s">
        <v>210</v>
      </c>
      <c r="E90" s="78" t="s">
        <v>720</v>
      </c>
    </row>
    <row r="91" spans="1:5" ht="12.75">
      <c r="A91" s="9">
        <v>96</v>
      </c>
      <c r="B91" s="10" t="s">
        <v>1009</v>
      </c>
      <c r="C91" s="9" t="s">
        <v>18</v>
      </c>
      <c r="D91" s="11" t="s">
        <v>686</v>
      </c>
      <c r="E91" s="78" t="s">
        <v>720</v>
      </c>
    </row>
    <row r="92" spans="1:5" ht="12.75">
      <c r="A92" s="9">
        <v>97</v>
      </c>
      <c r="B92" s="10" t="s">
        <v>887</v>
      </c>
      <c r="C92" s="9" t="s">
        <v>18</v>
      </c>
      <c r="D92" s="11" t="s">
        <v>218</v>
      </c>
      <c r="E92" s="78" t="s">
        <v>715</v>
      </c>
    </row>
    <row r="93" spans="1:5" ht="12.75">
      <c r="A93" s="9">
        <v>99</v>
      </c>
      <c r="B93" s="10" t="s">
        <v>1010</v>
      </c>
      <c r="C93" s="9" t="s">
        <v>18</v>
      </c>
      <c r="D93" s="11" t="s">
        <v>218</v>
      </c>
      <c r="E93" s="78" t="s">
        <v>715</v>
      </c>
    </row>
    <row r="94" spans="1:5" ht="12.75">
      <c r="A94" s="9">
        <v>100</v>
      </c>
      <c r="B94" s="10" t="s">
        <v>896</v>
      </c>
      <c r="C94" s="9" t="s">
        <v>18</v>
      </c>
      <c r="D94" s="11" t="s">
        <v>218</v>
      </c>
      <c r="E94" s="78" t="s">
        <v>715</v>
      </c>
    </row>
    <row r="95" spans="1:5" ht="12.75">
      <c r="A95" s="9">
        <v>102</v>
      </c>
      <c r="B95" s="10" t="s">
        <v>898</v>
      </c>
      <c r="C95" s="9" t="s">
        <v>18</v>
      </c>
      <c r="D95" s="11" t="s">
        <v>218</v>
      </c>
      <c r="E95" s="78" t="s">
        <v>715</v>
      </c>
    </row>
    <row r="96" spans="1:5" ht="12.75">
      <c r="A96" s="9">
        <v>105</v>
      </c>
      <c r="B96" s="10" t="s">
        <v>735</v>
      </c>
      <c r="C96" s="9" t="s">
        <v>18</v>
      </c>
      <c r="D96" s="11" t="s">
        <v>667</v>
      </c>
      <c r="E96" s="78" t="s">
        <v>720</v>
      </c>
    </row>
    <row r="97" spans="1:5" ht="12.75">
      <c r="A97" s="9">
        <v>106</v>
      </c>
      <c r="B97" s="10" t="s">
        <v>860</v>
      </c>
      <c r="C97" s="9" t="s">
        <v>18</v>
      </c>
      <c r="D97" s="11" t="s">
        <v>601</v>
      </c>
      <c r="E97" s="78" t="s">
        <v>715</v>
      </c>
    </row>
    <row r="98" spans="1:5" ht="12.75">
      <c r="A98" s="9">
        <v>107</v>
      </c>
      <c r="B98" s="10" t="s">
        <v>1011</v>
      </c>
      <c r="C98" s="9" t="s">
        <v>18</v>
      </c>
      <c r="D98" s="11" t="s">
        <v>948</v>
      </c>
      <c r="E98" s="78" t="s">
        <v>718</v>
      </c>
    </row>
    <row r="99" spans="1:5" ht="12.75">
      <c r="A99" s="9">
        <v>108</v>
      </c>
      <c r="B99" s="10" t="s">
        <v>1012</v>
      </c>
      <c r="C99" s="9" t="s">
        <v>18</v>
      </c>
      <c r="D99" s="11" t="s">
        <v>573</v>
      </c>
      <c r="E99" s="78" t="s">
        <v>720</v>
      </c>
    </row>
    <row r="100" spans="1:5" ht="12.75">
      <c r="A100" s="9">
        <v>111</v>
      </c>
      <c r="B100" s="10" t="s">
        <v>1014</v>
      </c>
      <c r="C100" s="9" t="s">
        <v>18</v>
      </c>
      <c r="D100" s="11" t="s">
        <v>274</v>
      </c>
      <c r="E100" s="78" t="s">
        <v>720</v>
      </c>
    </row>
    <row r="101" spans="1:5" ht="12.75">
      <c r="A101" s="9">
        <v>116</v>
      </c>
      <c r="B101" s="10" t="s">
        <v>1019</v>
      </c>
      <c r="C101" s="9" t="s">
        <v>18</v>
      </c>
      <c r="D101" s="11" t="s">
        <v>336</v>
      </c>
      <c r="E101" s="78" t="s">
        <v>715</v>
      </c>
    </row>
    <row r="102" spans="1:5" ht="12.75">
      <c r="A102" s="9">
        <v>117</v>
      </c>
      <c r="B102" s="10" t="s">
        <v>762</v>
      </c>
      <c r="C102" s="9" t="s">
        <v>18</v>
      </c>
      <c r="D102" s="11" t="s">
        <v>336</v>
      </c>
      <c r="E102" s="78" t="s">
        <v>715</v>
      </c>
    </row>
    <row r="103" spans="1:5" ht="12.75">
      <c r="A103" s="9">
        <v>119</v>
      </c>
      <c r="B103" s="10" t="s">
        <v>901</v>
      </c>
      <c r="C103" s="9" t="s">
        <v>18</v>
      </c>
      <c r="D103" s="11" t="s">
        <v>159</v>
      </c>
      <c r="E103" s="78" t="s">
        <v>720</v>
      </c>
    </row>
    <row r="104" spans="1:5" ht="12.75">
      <c r="A104" s="9">
        <v>121</v>
      </c>
      <c r="B104" s="10" t="s">
        <v>779</v>
      </c>
      <c r="C104" s="9" t="s">
        <v>18</v>
      </c>
      <c r="D104" s="11" t="s">
        <v>958</v>
      </c>
      <c r="E104" s="78" t="s">
        <v>715</v>
      </c>
    </row>
    <row r="105" spans="1:5" ht="12.75">
      <c r="A105" s="9">
        <v>122</v>
      </c>
      <c r="B105" s="10" t="s">
        <v>780</v>
      </c>
      <c r="C105" s="9" t="s">
        <v>18</v>
      </c>
      <c r="D105" s="11" t="s">
        <v>958</v>
      </c>
      <c r="E105" s="78" t="s">
        <v>715</v>
      </c>
    </row>
    <row r="106" spans="1:5" ht="12.75">
      <c r="A106" s="9">
        <v>126</v>
      </c>
      <c r="B106" s="10" t="s">
        <v>1031</v>
      </c>
      <c r="C106" s="9" t="s">
        <v>18</v>
      </c>
      <c r="D106" s="11" t="s">
        <v>667</v>
      </c>
      <c r="E106" s="78" t="s">
        <v>720</v>
      </c>
    </row>
    <row r="107" spans="1:5" ht="12.75">
      <c r="A107" s="9">
        <v>146</v>
      </c>
      <c r="B107" s="10" t="s">
        <v>1045</v>
      </c>
      <c r="C107" s="9" t="s">
        <v>18</v>
      </c>
      <c r="D107" s="11" t="s">
        <v>713</v>
      </c>
      <c r="E107" s="78" t="s">
        <v>715</v>
      </c>
    </row>
    <row r="108" spans="1:5" ht="12.75">
      <c r="A108" s="9">
        <v>147</v>
      </c>
      <c r="B108" s="10" t="s">
        <v>1046</v>
      </c>
      <c r="C108" s="9" t="s">
        <v>18</v>
      </c>
      <c r="D108" s="11" t="s">
        <v>713</v>
      </c>
      <c r="E108" s="78" t="s">
        <v>715</v>
      </c>
    </row>
    <row r="109" spans="1:5" ht="12.75">
      <c r="A109" s="9">
        <v>149</v>
      </c>
      <c r="B109" s="10" t="s">
        <v>717</v>
      </c>
      <c r="C109" s="9" t="s">
        <v>18</v>
      </c>
      <c r="D109" s="11" t="s">
        <v>713</v>
      </c>
      <c r="E109" s="78" t="s">
        <v>715</v>
      </c>
    </row>
    <row r="110" spans="1:5" ht="12.75">
      <c r="A110" s="9">
        <v>150</v>
      </c>
      <c r="B110" s="10" t="s">
        <v>716</v>
      </c>
      <c r="C110" s="9" t="s">
        <v>18</v>
      </c>
      <c r="D110" s="11" t="s">
        <v>713</v>
      </c>
      <c r="E110" s="78" t="s">
        <v>715</v>
      </c>
    </row>
    <row r="111" spans="1:5" ht="12.75">
      <c r="A111" s="9">
        <v>151</v>
      </c>
      <c r="B111" s="10" t="s">
        <v>1047</v>
      </c>
      <c r="C111" s="9" t="s">
        <v>18</v>
      </c>
      <c r="D111" s="11" t="s">
        <v>713</v>
      </c>
      <c r="E111" s="78" t="s">
        <v>715</v>
      </c>
    </row>
    <row r="112" spans="1:5" ht="12.75">
      <c r="A112" s="9">
        <v>152</v>
      </c>
      <c r="B112" s="10" t="s">
        <v>1049</v>
      </c>
      <c r="C112" s="9" t="s">
        <v>18</v>
      </c>
      <c r="D112" s="11" t="s">
        <v>713</v>
      </c>
      <c r="E112" s="78" t="s">
        <v>715</v>
      </c>
    </row>
    <row r="113" spans="1:5" ht="12.75">
      <c r="A113" s="9">
        <v>153</v>
      </c>
      <c r="B113" s="10" t="s">
        <v>1050</v>
      </c>
      <c r="C113" s="9" t="s">
        <v>18</v>
      </c>
      <c r="D113" s="11" t="s">
        <v>713</v>
      </c>
      <c r="E113" s="78" t="s">
        <v>715</v>
      </c>
    </row>
    <row r="114" spans="1:5" ht="12.75">
      <c r="A114" s="9">
        <v>154</v>
      </c>
      <c r="B114" s="10" t="s">
        <v>747</v>
      </c>
      <c r="C114" s="9" t="s">
        <v>18</v>
      </c>
      <c r="D114" s="11" t="s">
        <v>601</v>
      </c>
      <c r="E114" s="78" t="s">
        <v>715</v>
      </c>
    </row>
    <row r="116" spans="1:5" ht="12.75">
      <c r="A116" s="75" t="s">
        <v>916</v>
      </c>
      <c r="B116" s="75"/>
      <c r="C116" s="75"/>
      <c r="D116" s="75"/>
      <c r="E116" s="75"/>
    </row>
    <row r="117" spans="1:5" ht="12.75">
      <c r="A117" s="9">
        <v>4</v>
      </c>
      <c r="B117" s="10" t="s">
        <v>773</v>
      </c>
      <c r="C117" s="9" t="s">
        <v>19</v>
      </c>
      <c r="D117" s="11" t="s">
        <v>190</v>
      </c>
      <c r="E117" s="78" t="s">
        <v>715</v>
      </c>
    </row>
    <row r="118" spans="1:5" ht="12.75">
      <c r="A118" s="9">
        <v>28</v>
      </c>
      <c r="B118" s="10" t="s">
        <v>789</v>
      </c>
      <c r="C118" s="9" t="s">
        <v>19</v>
      </c>
      <c r="D118" s="11" t="s">
        <v>386</v>
      </c>
      <c r="E118" s="78" t="s">
        <v>718</v>
      </c>
    </row>
    <row r="119" spans="1:5" ht="12.75">
      <c r="A119" s="9">
        <v>32</v>
      </c>
      <c r="B119" s="10" t="s">
        <v>965</v>
      </c>
      <c r="C119" s="9" t="s">
        <v>19</v>
      </c>
      <c r="D119" s="11" t="s">
        <v>686</v>
      </c>
      <c r="E119" s="78" t="s">
        <v>720</v>
      </c>
    </row>
    <row r="120" spans="1:5" ht="12.75">
      <c r="A120" s="9">
        <v>34</v>
      </c>
      <c r="B120" s="10" t="s">
        <v>790</v>
      </c>
      <c r="C120" s="9" t="s">
        <v>19</v>
      </c>
      <c r="D120" s="11" t="s">
        <v>386</v>
      </c>
      <c r="E120" s="78" t="s">
        <v>718</v>
      </c>
    </row>
    <row r="121" spans="1:5" ht="12.75">
      <c r="A121" s="9">
        <v>43</v>
      </c>
      <c r="B121" s="10" t="s">
        <v>756</v>
      </c>
      <c r="C121" s="9" t="s">
        <v>19</v>
      </c>
      <c r="D121" s="11" t="s">
        <v>667</v>
      </c>
      <c r="E121" s="78" t="s">
        <v>720</v>
      </c>
    </row>
    <row r="122" spans="1:5" ht="12.75">
      <c r="A122" s="9">
        <v>47</v>
      </c>
      <c r="B122" s="10" t="s">
        <v>714</v>
      </c>
      <c r="C122" s="9" t="s">
        <v>19</v>
      </c>
      <c r="D122" s="11" t="s">
        <v>713</v>
      </c>
      <c r="E122" s="78" t="s">
        <v>715</v>
      </c>
    </row>
    <row r="123" spans="1:5" ht="12.75">
      <c r="A123" s="9">
        <v>48</v>
      </c>
      <c r="B123" s="10" t="s">
        <v>977</v>
      </c>
      <c r="C123" s="9" t="s">
        <v>19</v>
      </c>
      <c r="D123" s="11" t="s">
        <v>713</v>
      </c>
      <c r="E123" s="78" t="s">
        <v>715</v>
      </c>
    </row>
    <row r="124" spans="1:5" ht="12.75">
      <c r="A124" s="9">
        <v>49</v>
      </c>
      <c r="B124" s="10" t="s">
        <v>978</v>
      </c>
      <c r="C124" s="9" t="s">
        <v>19</v>
      </c>
      <c r="D124" s="11" t="s">
        <v>713</v>
      </c>
      <c r="E124" s="78" t="s">
        <v>715</v>
      </c>
    </row>
    <row r="125" spans="1:5" ht="12.75">
      <c r="A125" s="9">
        <v>50</v>
      </c>
      <c r="B125" s="10" t="s">
        <v>979</v>
      </c>
      <c r="C125" s="9" t="s">
        <v>19</v>
      </c>
      <c r="D125" s="11" t="s">
        <v>210</v>
      </c>
      <c r="E125" s="78" t="s">
        <v>720</v>
      </c>
    </row>
    <row r="126" spans="1:5" ht="12.75">
      <c r="A126" s="9">
        <v>55</v>
      </c>
      <c r="B126" s="10" t="s">
        <v>987</v>
      </c>
      <c r="C126" s="9" t="s">
        <v>19</v>
      </c>
      <c r="D126" s="11" t="s">
        <v>409</v>
      </c>
      <c r="E126" s="78" t="s">
        <v>715</v>
      </c>
    </row>
    <row r="127" spans="1:5" ht="12.75">
      <c r="A127" s="9">
        <v>59</v>
      </c>
      <c r="B127" s="10" t="s">
        <v>990</v>
      </c>
      <c r="C127" s="9" t="s">
        <v>19</v>
      </c>
      <c r="D127" s="11" t="s">
        <v>956</v>
      </c>
      <c r="E127" s="78" t="s">
        <v>720</v>
      </c>
    </row>
    <row r="128" spans="1:5" ht="12.75">
      <c r="A128" s="9">
        <v>64</v>
      </c>
      <c r="B128" s="10" t="s">
        <v>814</v>
      </c>
      <c r="C128" s="9" t="s">
        <v>19</v>
      </c>
      <c r="D128" s="11" t="s">
        <v>950</v>
      </c>
      <c r="E128" s="78" t="s">
        <v>720</v>
      </c>
    </row>
    <row r="129" spans="1:5" ht="12.75">
      <c r="A129" s="9">
        <v>72</v>
      </c>
      <c r="B129" s="10" t="s">
        <v>997</v>
      </c>
      <c r="C129" s="9" t="s">
        <v>19</v>
      </c>
      <c r="D129" s="11" t="s">
        <v>274</v>
      </c>
      <c r="E129" s="78" t="s">
        <v>720</v>
      </c>
    </row>
    <row r="130" spans="1:5" ht="12.75">
      <c r="A130" s="9">
        <v>78</v>
      </c>
      <c r="B130" s="10" t="s">
        <v>903</v>
      </c>
      <c r="C130" s="9" t="s">
        <v>19</v>
      </c>
      <c r="D130" s="11" t="s">
        <v>954</v>
      </c>
      <c r="E130" s="78" t="s">
        <v>715</v>
      </c>
    </row>
    <row r="131" spans="1:5" ht="12.75">
      <c r="A131" s="9">
        <v>83</v>
      </c>
      <c r="B131" s="10" t="s">
        <v>781</v>
      </c>
      <c r="C131" s="9" t="s">
        <v>19</v>
      </c>
      <c r="D131" s="11" t="s">
        <v>159</v>
      </c>
      <c r="E131" s="78" t="s">
        <v>720</v>
      </c>
    </row>
    <row r="132" spans="1:5" ht="12.75">
      <c r="A132" s="9">
        <v>89</v>
      </c>
      <c r="B132" s="10" t="s">
        <v>902</v>
      </c>
      <c r="C132" s="9" t="s">
        <v>19</v>
      </c>
      <c r="D132" s="11" t="s">
        <v>573</v>
      </c>
      <c r="E132" s="78" t="s">
        <v>720</v>
      </c>
    </row>
    <row r="133" spans="1:5" ht="12.75">
      <c r="A133" s="9">
        <v>92</v>
      </c>
      <c r="B133" s="10" t="s">
        <v>1005</v>
      </c>
      <c r="C133" s="9" t="s">
        <v>19</v>
      </c>
      <c r="D133" s="11" t="s">
        <v>210</v>
      </c>
      <c r="E133" s="78" t="s">
        <v>720</v>
      </c>
    </row>
    <row r="134" spans="1:5" ht="12.75">
      <c r="A134" s="9">
        <v>94</v>
      </c>
      <c r="B134" s="10" t="s">
        <v>1007</v>
      </c>
      <c r="C134" s="9" t="s">
        <v>19</v>
      </c>
      <c r="D134" s="11" t="s">
        <v>210</v>
      </c>
      <c r="E134" s="78" t="s">
        <v>720</v>
      </c>
    </row>
    <row r="135" spans="1:5" ht="12.75">
      <c r="A135" s="9">
        <v>98</v>
      </c>
      <c r="B135" s="10" t="s">
        <v>888</v>
      </c>
      <c r="C135" s="9" t="s">
        <v>19</v>
      </c>
      <c r="D135" s="11" t="s">
        <v>218</v>
      </c>
      <c r="E135" s="78" t="s">
        <v>715</v>
      </c>
    </row>
    <row r="136" spans="1:5" ht="12.75">
      <c r="A136" s="9">
        <v>109</v>
      </c>
      <c r="B136" s="10" t="s">
        <v>1013</v>
      </c>
      <c r="C136" s="9" t="s">
        <v>19</v>
      </c>
      <c r="D136" s="11" t="s">
        <v>573</v>
      </c>
      <c r="E136" s="78" t="s">
        <v>720</v>
      </c>
    </row>
    <row r="137" spans="1:5" ht="12.75">
      <c r="A137" s="9">
        <v>110</v>
      </c>
      <c r="B137" s="10" t="s">
        <v>745</v>
      </c>
      <c r="C137" s="9" t="s">
        <v>19</v>
      </c>
      <c r="D137" s="11" t="s">
        <v>274</v>
      </c>
      <c r="E137" s="78" t="s">
        <v>720</v>
      </c>
    </row>
    <row r="138" spans="1:5" ht="12.75">
      <c r="A138" s="9">
        <v>112</v>
      </c>
      <c r="B138" s="10" t="s">
        <v>1016</v>
      </c>
      <c r="C138" s="9" t="s">
        <v>19</v>
      </c>
      <c r="D138" s="11" t="s">
        <v>274</v>
      </c>
      <c r="E138" s="78" t="s">
        <v>720</v>
      </c>
    </row>
    <row r="139" spans="1:5" ht="12.75">
      <c r="A139" s="9">
        <v>113</v>
      </c>
      <c r="B139" s="10" t="s">
        <v>1017</v>
      </c>
      <c r="C139" s="9" t="s">
        <v>19</v>
      </c>
      <c r="D139" s="11" t="s">
        <v>335</v>
      </c>
      <c r="E139" s="78" t="s">
        <v>720</v>
      </c>
    </row>
    <row r="140" spans="1:5" ht="12.75">
      <c r="A140" s="9">
        <v>123</v>
      </c>
      <c r="B140" s="10" t="s">
        <v>766</v>
      </c>
      <c r="C140" s="9" t="s">
        <v>19</v>
      </c>
      <c r="D140" s="11" t="s">
        <v>958</v>
      </c>
      <c r="E140" s="78" t="s">
        <v>715</v>
      </c>
    </row>
    <row r="141" spans="1:5" ht="12.75">
      <c r="A141" s="9">
        <v>124</v>
      </c>
      <c r="B141" s="10" t="s">
        <v>767</v>
      </c>
      <c r="C141" s="9" t="s">
        <v>19</v>
      </c>
      <c r="D141" s="11" t="s">
        <v>958</v>
      </c>
      <c r="E141" s="78" t="s">
        <v>715</v>
      </c>
    </row>
    <row r="142" spans="1:5" ht="12.75">
      <c r="A142" s="9">
        <v>125</v>
      </c>
      <c r="B142" s="10" t="s">
        <v>1020</v>
      </c>
      <c r="C142" s="9" t="s">
        <v>19</v>
      </c>
      <c r="D142" s="11" t="s">
        <v>651</v>
      </c>
      <c r="E142" s="78" t="s">
        <v>720</v>
      </c>
    </row>
    <row r="143" spans="1:5" ht="12.75">
      <c r="A143" s="9">
        <v>127</v>
      </c>
      <c r="B143" s="10" t="s">
        <v>875</v>
      </c>
      <c r="C143" s="9" t="s">
        <v>19</v>
      </c>
      <c r="D143" s="11" t="s">
        <v>948</v>
      </c>
      <c r="E143" s="78" t="s">
        <v>718</v>
      </c>
    </row>
    <row r="144" spans="1:5" ht="12.75">
      <c r="A144" s="9">
        <v>129</v>
      </c>
      <c r="B144" s="10" t="s">
        <v>1033</v>
      </c>
      <c r="C144" s="9" t="s">
        <v>19</v>
      </c>
      <c r="D144" s="11" t="s">
        <v>205</v>
      </c>
      <c r="E144" s="78" t="s">
        <v>720</v>
      </c>
    </row>
    <row r="145" spans="1:5" ht="12.75">
      <c r="A145" s="9">
        <v>131</v>
      </c>
      <c r="B145" s="10" t="s">
        <v>1035</v>
      </c>
      <c r="C145" s="9" t="s">
        <v>19</v>
      </c>
      <c r="D145" s="11" t="s">
        <v>205</v>
      </c>
      <c r="E145" s="78" t="s">
        <v>720</v>
      </c>
    </row>
    <row r="146" spans="1:5" ht="12.75">
      <c r="A146" s="9">
        <v>134</v>
      </c>
      <c r="B146" s="10" t="s">
        <v>775</v>
      </c>
      <c r="C146" s="9" t="s">
        <v>19</v>
      </c>
      <c r="D146" s="11" t="s">
        <v>221</v>
      </c>
      <c r="E146" s="78" t="s">
        <v>715</v>
      </c>
    </row>
    <row r="147" spans="1:5" ht="12.75">
      <c r="A147" s="9">
        <v>135</v>
      </c>
      <c r="B147" s="10" t="s">
        <v>784</v>
      </c>
      <c r="C147" s="9" t="s">
        <v>19</v>
      </c>
      <c r="D147" s="11" t="s">
        <v>958</v>
      </c>
      <c r="E147" s="78" t="s">
        <v>715</v>
      </c>
    </row>
    <row r="148" spans="1:5" ht="12.75">
      <c r="A148" s="9">
        <v>157</v>
      </c>
      <c r="B148" s="10" t="s">
        <v>1052</v>
      </c>
      <c r="C148" s="9" t="s">
        <v>19</v>
      </c>
      <c r="D148" s="11" t="s">
        <v>449</v>
      </c>
      <c r="E148" s="78" t="s">
        <v>720</v>
      </c>
    </row>
    <row r="149" spans="1:5" ht="12.75">
      <c r="A149" s="9">
        <v>159</v>
      </c>
      <c r="B149" s="10" t="s">
        <v>1054</v>
      </c>
      <c r="C149" s="9" t="s">
        <v>19</v>
      </c>
      <c r="D149" s="11" t="s">
        <v>292</v>
      </c>
      <c r="E149" s="78" t="s">
        <v>976</v>
      </c>
    </row>
    <row r="151" spans="1:5" ht="12.75">
      <c r="A151" s="75" t="s">
        <v>917</v>
      </c>
      <c r="B151" s="75"/>
      <c r="C151" s="75"/>
      <c r="D151" s="75"/>
      <c r="E151" s="75"/>
    </row>
    <row r="152" spans="1:5" ht="12.75">
      <c r="A152" s="9">
        <v>2</v>
      </c>
      <c r="B152" s="10" t="s">
        <v>910</v>
      </c>
      <c r="C152" s="9" t="s">
        <v>20</v>
      </c>
      <c r="D152" s="11" t="s">
        <v>190</v>
      </c>
      <c r="E152" s="78" t="s">
        <v>715</v>
      </c>
    </row>
    <row r="153" spans="1:5" ht="12.75">
      <c r="A153" s="9">
        <v>7</v>
      </c>
      <c r="B153" s="10" t="s">
        <v>772</v>
      </c>
      <c r="C153" s="9" t="s">
        <v>20</v>
      </c>
      <c r="D153" s="11" t="s">
        <v>190</v>
      </c>
      <c r="E153" s="78" t="s">
        <v>715</v>
      </c>
    </row>
    <row r="154" spans="1:5" ht="12.75">
      <c r="A154" s="9">
        <v>14</v>
      </c>
      <c r="B154" s="10" t="s">
        <v>723</v>
      </c>
      <c r="C154" s="9" t="s">
        <v>20</v>
      </c>
      <c r="D154" s="11" t="s">
        <v>953</v>
      </c>
      <c r="E154" s="78" t="s">
        <v>720</v>
      </c>
    </row>
    <row r="155" spans="1:5" ht="12.75">
      <c r="A155" s="9">
        <v>20</v>
      </c>
      <c r="B155" s="10" t="s">
        <v>957</v>
      </c>
      <c r="C155" s="9" t="s">
        <v>20</v>
      </c>
      <c r="D155" s="11" t="s">
        <v>210</v>
      </c>
      <c r="E155" s="78" t="s">
        <v>720</v>
      </c>
    </row>
    <row r="156" spans="1:5" ht="12.75">
      <c r="A156" s="9">
        <v>21</v>
      </c>
      <c r="B156" s="10" t="s">
        <v>844</v>
      </c>
      <c r="C156" s="9" t="s">
        <v>20</v>
      </c>
      <c r="D156" s="11" t="s">
        <v>947</v>
      </c>
      <c r="E156" s="78" t="s">
        <v>715</v>
      </c>
    </row>
    <row r="157" spans="1:5" ht="12.75">
      <c r="A157" s="9">
        <v>24</v>
      </c>
      <c r="B157" s="10" t="s">
        <v>960</v>
      </c>
      <c r="C157" s="9" t="s">
        <v>20</v>
      </c>
      <c r="D157" s="11" t="s">
        <v>961</v>
      </c>
      <c r="E157" s="78" t="s">
        <v>720</v>
      </c>
    </row>
    <row r="158" spans="1:5" ht="12.75">
      <c r="A158" s="9">
        <v>27</v>
      </c>
      <c r="B158" s="10" t="s">
        <v>770</v>
      </c>
      <c r="C158" s="9" t="s">
        <v>20</v>
      </c>
      <c r="D158" s="11" t="s">
        <v>950</v>
      </c>
      <c r="E158" s="78" t="s">
        <v>720</v>
      </c>
    </row>
    <row r="159" spans="1:5" ht="12.75">
      <c r="A159" s="9">
        <v>35</v>
      </c>
      <c r="B159" s="10" t="s">
        <v>968</v>
      </c>
      <c r="C159" s="9" t="s">
        <v>20</v>
      </c>
      <c r="D159" s="11" t="s">
        <v>274</v>
      </c>
      <c r="E159" s="78" t="s">
        <v>720</v>
      </c>
    </row>
    <row r="160" spans="1:5" ht="12.75">
      <c r="A160" s="9">
        <v>42</v>
      </c>
      <c r="B160" s="10" t="s">
        <v>854</v>
      </c>
      <c r="C160" s="9" t="s">
        <v>20</v>
      </c>
      <c r="D160" s="11" t="s">
        <v>949</v>
      </c>
      <c r="E160" s="78" t="s">
        <v>718</v>
      </c>
    </row>
    <row r="161" spans="1:5" ht="12.75">
      <c r="A161" s="9">
        <v>45</v>
      </c>
      <c r="B161" s="10" t="s">
        <v>742</v>
      </c>
      <c r="C161" s="9" t="s">
        <v>20</v>
      </c>
      <c r="D161" s="11" t="s">
        <v>950</v>
      </c>
      <c r="E161" s="78" t="s">
        <v>720</v>
      </c>
    </row>
    <row r="162" spans="1:5" ht="12.75">
      <c r="A162" s="9">
        <v>54</v>
      </c>
      <c r="B162" s="10" t="s">
        <v>982</v>
      </c>
      <c r="C162" s="9" t="s">
        <v>20</v>
      </c>
      <c r="D162" s="11" t="s">
        <v>693</v>
      </c>
      <c r="E162" s="78" t="s">
        <v>715</v>
      </c>
    </row>
    <row r="163" spans="1:5" ht="12.75">
      <c r="A163" s="9">
        <v>62</v>
      </c>
      <c r="B163" s="10" t="s">
        <v>737</v>
      </c>
      <c r="C163" s="9" t="s">
        <v>20</v>
      </c>
      <c r="D163" s="11" t="s">
        <v>159</v>
      </c>
      <c r="E163" s="78" t="s">
        <v>720</v>
      </c>
    </row>
    <row r="164" spans="1:5" ht="12.75">
      <c r="A164" s="9">
        <v>70</v>
      </c>
      <c r="B164" s="10" t="s">
        <v>853</v>
      </c>
      <c r="C164" s="9" t="s">
        <v>20</v>
      </c>
      <c r="D164" s="11" t="s">
        <v>948</v>
      </c>
      <c r="E164" s="78" t="s">
        <v>718</v>
      </c>
    </row>
    <row r="165" spans="1:5" ht="12.75">
      <c r="A165" s="9">
        <v>95</v>
      </c>
      <c r="B165" s="10" t="s">
        <v>1008</v>
      </c>
      <c r="C165" s="9" t="s">
        <v>20</v>
      </c>
      <c r="D165" s="11" t="s">
        <v>686</v>
      </c>
      <c r="E165" s="78" t="s">
        <v>720</v>
      </c>
    </row>
    <row r="166" spans="1:5" ht="12.75">
      <c r="A166" s="9">
        <v>114</v>
      </c>
      <c r="B166" s="10" t="s">
        <v>845</v>
      </c>
      <c r="C166" s="9" t="s">
        <v>20</v>
      </c>
      <c r="D166" s="11" t="s">
        <v>336</v>
      </c>
      <c r="E166" s="78" t="s">
        <v>715</v>
      </c>
    </row>
    <row r="167" spans="1:5" ht="12.75">
      <c r="A167" s="9">
        <v>118</v>
      </c>
      <c r="B167" s="10" t="s">
        <v>899</v>
      </c>
      <c r="C167" s="9" t="s">
        <v>20</v>
      </c>
      <c r="D167" s="11" t="s">
        <v>159</v>
      </c>
      <c r="E167" s="78" t="s">
        <v>720</v>
      </c>
    </row>
    <row r="168" spans="1:5" ht="12.75">
      <c r="A168" s="9">
        <v>120</v>
      </c>
      <c r="B168" s="10" t="s">
        <v>865</v>
      </c>
      <c r="C168" s="9" t="s">
        <v>20</v>
      </c>
      <c r="D168" s="11" t="s">
        <v>950</v>
      </c>
      <c r="E168" s="78" t="s">
        <v>720</v>
      </c>
    </row>
    <row r="169" spans="1:5" ht="12.75">
      <c r="A169" s="9">
        <v>133</v>
      </c>
      <c r="B169" s="10" t="s">
        <v>1037</v>
      </c>
      <c r="C169" s="9" t="s">
        <v>20</v>
      </c>
      <c r="D169" s="11" t="s">
        <v>465</v>
      </c>
      <c r="E169" s="78" t="s">
        <v>715</v>
      </c>
    </row>
    <row r="170" spans="1:5" ht="12.75">
      <c r="A170" s="9">
        <v>137</v>
      </c>
      <c r="B170" s="10" t="s">
        <v>1039</v>
      </c>
      <c r="C170" s="9" t="s">
        <v>20</v>
      </c>
      <c r="D170" s="11" t="s">
        <v>464</v>
      </c>
      <c r="E170" s="78" t="s">
        <v>720</v>
      </c>
    </row>
    <row r="171" spans="1:5" ht="12.75">
      <c r="A171" s="9">
        <v>138</v>
      </c>
      <c r="B171" s="10" t="s">
        <v>1040</v>
      </c>
      <c r="C171" s="9" t="s">
        <v>20</v>
      </c>
      <c r="D171" s="11" t="s">
        <v>464</v>
      </c>
      <c r="E171" s="78" t="s">
        <v>720</v>
      </c>
    </row>
    <row r="172" spans="1:5" ht="12.75">
      <c r="A172" s="9">
        <v>143</v>
      </c>
      <c r="B172" s="10" t="s">
        <v>846</v>
      </c>
      <c r="C172" s="9" t="s">
        <v>20</v>
      </c>
      <c r="D172" s="11" t="s">
        <v>1043</v>
      </c>
      <c r="E172" s="78" t="s">
        <v>718</v>
      </c>
    </row>
    <row r="173" spans="1:5" ht="12.75">
      <c r="A173" s="9">
        <v>156</v>
      </c>
      <c r="B173" s="10" t="s">
        <v>1051</v>
      </c>
      <c r="C173" s="9" t="s">
        <v>20</v>
      </c>
      <c r="D173" s="11" t="s">
        <v>573</v>
      </c>
      <c r="E173" s="78" t="s">
        <v>720</v>
      </c>
    </row>
    <row r="174" spans="1:5" ht="12.75">
      <c r="A174" s="9">
        <v>158</v>
      </c>
      <c r="B174" s="10" t="s">
        <v>764</v>
      </c>
      <c r="C174" s="9" t="s">
        <v>20</v>
      </c>
      <c r="D174" s="11" t="s">
        <v>949</v>
      </c>
      <c r="E174" s="78" t="s">
        <v>718</v>
      </c>
    </row>
    <row r="176" spans="1:5" ht="12.75">
      <c r="A176" s="75" t="s">
        <v>918</v>
      </c>
      <c r="B176" s="75"/>
      <c r="C176" s="75"/>
      <c r="D176" s="75"/>
      <c r="E176" s="75"/>
    </row>
    <row r="177" spans="1:5" ht="12.75">
      <c r="A177" s="9">
        <v>255</v>
      </c>
      <c r="B177" s="10" t="s">
        <v>817</v>
      </c>
      <c r="C177" s="9" t="s">
        <v>63</v>
      </c>
      <c r="D177" s="11" t="s">
        <v>693</v>
      </c>
      <c r="E177" s="78" t="s">
        <v>715</v>
      </c>
    </row>
    <row r="178" spans="1:5" ht="12.75">
      <c r="A178" s="9">
        <v>275</v>
      </c>
      <c r="B178" s="10" t="s">
        <v>777</v>
      </c>
      <c r="C178" s="9" t="s">
        <v>63</v>
      </c>
      <c r="D178" s="11" t="s">
        <v>667</v>
      </c>
      <c r="E178" s="78" t="s">
        <v>720</v>
      </c>
    </row>
    <row r="179" spans="1:5" ht="12.75">
      <c r="A179" s="9">
        <v>277</v>
      </c>
      <c r="B179" s="10" t="s">
        <v>822</v>
      </c>
      <c r="C179" s="9" t="s">
        <v>63</v>
      </c>
      <c r="D179" s="11" t="s">
        <v>573</v>
      </c>
      <c r="E179" s="78" t="s">
        <v>720</v>
      </c>
    </row>
    <row r="181" spans="1:5" ht="12.75">
      <c r="A181" s="75" t="s">
        <v>919</v>
      </c>
      <c r="B181" s="75"/>
      <c r="C181" s="75"/>
      <c r="D181" s="75"/>
      <c r="E181" s="75"/>
    </row>
    <row r="182" spans="1:5" ht="12.75">
      <c r="A182" s="9">
        <v>252</v>
      </c>
      <c r="B182" s="10" t="s">
        <v>858</v>
      </c>
      <c r="C182" s="9" t="s">
        <v>89</v>
      </c>
      <c r="D182" s="11" t="s">
        <v>949</v>
      </c>
      <c r="E182" s="78" t="s">
        <v>718</v>
      </c>
    </row>
    <row r="183" spans="1:5" ht="12.75">
      <c r="A183" s="9">
        <v>253</v>
      </c>
      <c r="B183" s="10" t="s">
        <v>749</v>
      </c>
      <c r="C183" s="9" t="s">
        <v>89</v>
      </c>
      <c r="D183" s="11" t="s">
        <v>950</v>
      </c>
      <c r="E183" s="78" t="s">
        <v>720</v>
      </c>
    </row>
    <row r="184" spans="1:5" ht="12.75">
      <c r="A184" s="9">
        <v>262</v>
      </c>
      <c r="B184" s="10" t="s">
        <v>996</v>
      </c>
      <c r="C184" s="9" t="s">
        <v>89</v>
      </c>
      <c r="D184" s="11" t="s">
        <v>274</v>
      </c>
      <c r="E184" s="78" t="s">
        <v>720</v>
      </c>
    </row>
    <row r="185" spans="1:5" ht="12.75">
      <c r="A185" s="9">
        <v>265</v>
      </c>
      <c r="B185" s="10" t="s">
        <v>1015</v>
      </c>
      <c r="C185" s="9" t="s">
        <v>89</v>
      </c>
      <c r="D185" s="11" t="s">
        <v>274</v>
      </c>
      <c r="E185" s="78" t="s">
        <v>720</v>
      </c>
    </row>
    <row r="186" spans="1:5" ht="12.75">
      <c r="A186" s="9">
        <v>273</v>
      </c>
      <c r="B186" s="10" t="s">
        <v>1029</v>
      </c>
      <c r="C186" s="9" t="s">
        <v>89</v>
      </c>
      <c r="D186" s="11" t="s">
        <v>352</v>
      </c>
      <c r="E186" s="78" t="s">
        <v>720</v>
      </c>
    </row>
    <row r="187" spans="1:5" ht="12.75">
      <c r="A187" s="9">
        <v>274</v>
      </c>
      <c r="B187" s="10" t="s">
        <v>1030</v>
      </c>
      <c r="C187" s="9" t="s">
        <v>89</v>
      </c>
      <c r="D187" s="11" t="s">
        <v>352</v>
      </c>
      <c r="E187" s="78" t="s">
        <v>720</v>
      </c>
    </row>
    <row r="188" spans="1:5" ht="12.75">
      <c r="A188" s="9">
        <v>276</v>
      </c>
      <c r="B188" s="10" t="s">
        <v>1048</v>
      </c>
      <c r="C188" s="9" t="s">
        <v>89</v>
      </c>
      <c r="D188" s="11" t="s">
        <v>713</v>
      </c>
      <c r="E188" s="78" t="s">
        <v>715</v>
      </c>
    </row>
    <row r="190" spans="1:5" ht="12.75">
      <c r="A190" s="75" t="s">
        <v>920</v>
      </c>
      <c r="B190" s="75"/>
      <c r="C190" s="75"/>
      <c r="D190" s="75"/>
      <c r="E190" s="75"/>
    </row>
    <row r="191" spans="1:5" ht="12.75">
      <c r="A191" s="9">
        <v>258</v>
      </c>
      <c r="B191" s="10" t="s">
        <v>985</v>
      </c>
      <c r="C191" s="9" t="s">
        <v>663</v>
      </c>
      <c r="D191" s="11" t="s">
        <v>449</v>
      </c>
      <c r="E191" s="78" t="s">
        <v>720</v>
      </c>
    </row>
    <row r="192" spans="1:5" ht="12.75">
      <c r="A192" s="9">
        <v>259</v>
      </c>
      <c r="B192" s="10" t="s">
        <v>986</v>
      </c>
      <c r="C192" s="9" t="s">
        <v>663</v>
      </c>
      <c r="D192" s="11" t="s">
        <v>449</v>
      </c>
      <c r="E192" s="78" t="s">
        <v>720</v>
      </c>
    </row>
    <row r="193" spans="1:5" ht="12.75">
      <c r="A193" s="9">
        <v>260</v>
      </c>
      <c r="B193" s="10" t="s">
        <v>991</v>
      </c>
      <c r="C193" s="9" t="s">
        <v>663</v>
      </c>
      <c r="D193" s="11" t="s">
        <v>686</v>
      </c>
      <c r="E193" s="78" t="s">
        <v>720</v>
      </c>
    </row>
    <row r="194" spans="1:5" ht="12.75">
      <c r="A194" s="9">
        <v>261</v>
      </c>
      <c r="B194" s="10" t="s">
        <v>992</v>
      </c>
      <c r="C194" s="9" t="s">
        <v>663</v>
      </c>
      <c r="D194" s="11" t="s">
        <v>686</v>
      </c>
      <c r="E194" s="78" t="s">
        <v>720</v>
      </c>
    </row>
    <row r="195" spans="1:5" ht="12.75">
      <c r="A195" s="9">
        <v>263</v>
      </c>
      <c r="B195" s="10" t="s">
        <v>760</v>
      </c>
      <c r="C195" s="9" t="s">
        <v>663</v>
      </c>
      <c r="D195" s="11" t="s">
        <v>159</v>
      </c>
      <c r="E195" s="78" t="s">
        <v>720</v>
      </c>
    </row>
    <row r="196" spans="1:5" ht="12.75">
      <c r="A196" s="9">
        <v>278</v>
      </c>
      <c r="B196" s="10" t="s">
        <v>882</v>
      </c>
      <c r="C196" s="9" t="s">
        <v>663</v>
      </c>
      <c r="D196" s="11" t="s">
        <v>190</v>
      </c>
      <c r="E196" s="78" t="s">
        <v>715</v>
      </c>
    </row>
    <row r="197" spans="1:5" ht="12.75">
      <c r="A197" s="9">
        <v>251</v>
      </c>
      <c r="B197" s="10" t="s">
        <v>967</v>
      </c>
      <c r="C197" s="9" t="s">
        <v>663</v>
      </c>
      <c r="D197" s="11" t="s">
        <v>123</v>
      </c>
      <c r="E197" s="78" t="s">
        <v>715</v>
      </c>
    </row>
    <row r="198" spans="1:5" ht="12.75">
      <c r="A198" s="9">
        <v>254</v>
      </c>
      <c r="B198" s="10" t="s">
        <v>980</v>
      </c>
      <c r="C198" s="9" t="s">
        <v>663</v>
      </c>
      <c r="D198" s="11" t="s">
        <v>210</v>
      </c>
      <c r="E198" s="78" t="s">
        <v>720</v>
      </c>
    </row>
    <row r="199" spans="1:5" ht="12.75">
      <c r="A199" s="9">
        <v>256</v>
      </c>
      <c r="B199" s="10" t="s">
        <v>983</v>
      </c>
      <c r="C199" s="9" t="s">
        <v>663</v>
      </c>
      <c r="D199" s="11" t="s">
        <v>449</v>
      </c>
      <c r="E199" s="78" t="s">
        <v>720</v>
      </c>
    </row>
    <row r="200" spans="1:5" ht="12.75">
      <c r="A200" s="9">
        <v>257</v>
      </c>
      <c r="B200" s="10" t="s">
        <v>984</v>
      </c>
      <c r="C200" s="9" t="s">
        <v>663</v>
      </c>
      <c r="D200" s="11" t="s">
        <v>449</v>
      </c>
      <c r="E200" s="78" t="s">
        <v>720</v>
      </c>
    </row>
    <row r="201" spans="1:5" ht="12.75">
      <c r="A201" s="9">
        <v>264</v>
      </c>
      <c r="B201" s="10" t="s">
        <v>821</v>
      </c>
      <c r="C201" s="9" t="s">
        <v>663</v>
      </c>
      <c r="D201" s="11" t="s">
        <v>573</v>
      </c>
      <c r="E201" s="78" t="s">
        <v>720</v>
      </c>
    </row>
    <row r="202" spans="1:5" ht="12.75">
      <c r="A202" s="9">
        <v>266</v>
      </c>
      <c r="B202" s="10" t="s">
        <v>881</v>
      </c>
      <c r="C202" s="9" t="s">
        <v>663</v>
      </c>
      <c r="D202" s="11" t="s">
        <v>190</v>
      </c>
      <c r="E202" s="78" t="s">
        <v>715</v>
      </c>
    </row>
    <row r="203" spans="1:5" ht="12.75">
      <c r="A203" s="9">
        <v>267</v>
      </c>
      <c r="B203" s="10" t="s">
        <v>1021</v>
      </c>
      <c r="C203" s="9" t="s">
        <v>663</v>
      </c>
      <c r="D203" s="11" t="s">
        <v>352</v>
      </c>
      <c r="E203" s="78" t="s">
        <v>720</v>
      </c>
    </row>
    <row r="204" spans="1:5" ht="12.75">
      <c r="A204" s="9">
        <v>268</v>
      </c>
      <c r="B204" s="10" t="s">
        <v>1022</v>
      </c>
      <c r="C204" s="9" t="s">
        <v>663</v>
      </c>
      <c r="D204" s="11" t="s">
        <v>352</v>
      </c>
      <c r="E204" s="78" t="s">
        <v>720</v>
      </c>
    </row>
    <row r="205" spans="1:5" ht="12.75">
      <c r="A205" s="9">
        <v>269</v>
      </c>
      <c r="B205" s="10" t="s">
        <v>1023</v>
      </c>
      <c r="C205" s="9" t="s">
        <v>663</v>
      </c>
      <c r="D205" s="11" t="s">
        <v>352</v>
      </c>
      <c r="E205" s="78" t="s">
        <v>720</v>
      </c>
    </row>
    <row r="206" spans="1:5" ht="12.75">
      <c r="A206" s="9">
        <v>270</v>
      </c>
      <c r="B206" s="10" t="s">
        <v>1024</v>
      </c>
      <c r="C206" s="9" t="s">
        <v>663</v>
      </c>
      <c r="D206" s="11" t="s">
        <v>352</v>
      </c>
      <c r="E206" s="78" t="s">
        <v>720</v>
      </c>
    </row>
    <row r="207" spans="1:5" ht="12.75">
      <c r="A207" s="9">
        <v>271</v>
      </c>
      <c r="B207" s="10" t="s">
        <v>1025</v>
      </c>
      <c r="C207" s="9" t="s">
        <v>663</v>
      </c>
      <c r="D207" s="11" t="s">
        <v>352</v>
      </c>
      <c r="E207" s="78" t="s">
        <v>720</v>
      </c>
    </row>
    <row r="208" spans="1:5" ht="12.75">
      <c r="A208" s="9">
        <v>272</v>
      </c>
      <c r="B208" s="10" t="s">
        <v>1028</v>
      </c>
      <c r="C208" s="9" t="s">
        <v>663</v>
      </c>
      <c r="D208" s="11" t="s">
        <v>352</v>
      </c>
      <c r="E208" s="78" t="s">
        <v>720</v>
      </c>
    </row>
    <row r="210" spans="1:5" ht="12.75">
      <c r="A210" s="75" t="s">
        <v>1058</v>
      </c>
      <c r="B210" s="75"/>
      <c r="C210" s="75"/>
      <c r="D210" s="75"/>
      <c r="E210" s="75"/>
    </row>
    <row r="211" spans="1:5" ht="12.75">
      <c r="A211" s="9">
        <v>620</v>
      </c>
      <c r="B211" s="10" t="s">
        <v>1026</v>
      </c>
      <c r="C211" s="9" t="s">
        <v>729</v>
      </c>
      <c r="D211" s="11" t="s">
        <v>352</v>
      </c>
      <c r="E211" s="78" t="s">
        <v>720</v>
      </c>
    </row>
    <row r="212" spans="1:5" ht="12.75">
      <c r="A212" s="9">
        <v>621</v>
      </c>
      <c r="B212" s="10" t="s">
        <v>1027</v>
      </c>
      <c r="C212" s="9" t="s">
        <v>729</v>
      </c>
      <c r="D212" s="11" t="s">
        <v>352</v>
      </c>
      <c r="E212" s="78" t="s">
        <v>720</v>
      </c>
    </row>
    <row r="213" spans="1:5" ht="12.75">
      <c r="A213" s="9">
        <v>622</v>
      </c>
      <c r="B213" s="10" t="s">
        <v>1053</v>
      </c>
      <c r="C213" s="9" t="s">
        <v>729</v>
      </c>
      <c r="D213" s="11" t="s">
        <v>683</v>
      </c>
      <c r="E213" s="78" t="s">
        <v>720</v>
      </c>
    </row>
  </sheetData>
  <mergeCells count="10">
    <mergeCell ref="A4:E4"/>
    <mergeCell ref="A6:E6"/>
    <mergeCell ref="A38:E38"/>
    <mergeCell ref="A72:E72"/>
    <mergeCell ref="A210:E210"/>
    <mergeCell ref="A116:E116"/>
    <mergeCell ref="A151:E151"/>
    <mergeCell ref="A176:E176"/>
    <mergeCell ref="A181:E181"/>
    <mergeCell ref="A190:E190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1" r:id="rId2"/>
  <rowBreaks count="2" manualBreakCount="2">
    <brk id="70" max="255" man="1"/>
    <brk id="14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4:C50"/>
  <sheetViews>
    <sheetView workbookViewId="0" topLeftCell="A1">
      <selection activeCell="A9" sqref="A9"/>
    </sheetView>
  </sheetViews>
  <sheetFormatPr defaultColWidth="9.140625" defaultRowHeight="12.75"/>
  <cols>
    <col min="1" max="1" width="32.140625" style="0" bestFit="1" customWidth="1"/>
  </cols>
  <sheetData>
    <row r="1" s="6" customFormat="1" ht="57" customHeight="1"/>
    <row r="4" spans="1:2" ht="15">
      <c r="A4" s="76" t="s">
        <v>672</v>
      </c>
      <c r="B4" s="76"/>
    </row>
    <row r="5" spans="1:3" ht="12.75">
      <c r="A5" s="5" t="str">
        <f>'Cl Soc'!$B$1</f>
        <v>Società</v>
      </c>
      <c r="B5" s="5" t="str">
        <f>'Cl Soc'!$E$1</f>
        <v>N. Iscritti</v>
      </c>
      <c r="C5" s="5"/>
    </row>
    <row r="6" spans="1:2" ht="12.75">
      <c r="A6" s="22" t="str">
        <f>'Cl Soc'!$B$2</f>
        <v>CAVALLINO </v>
      </c>
      <c r="B6">
        <f>'Cl Soc'!$E$2</f>
        <v>12</v>
      </c>
    </row>
    <row r="7" spans="1:2" ht="12.75">
      <c r="A7" s="22" t="str">
        <f>'Cl Soc'!$B$3</f>
        <v>CHIANCIANO (UISP)</v>
      </c>
      <c r="B7">
        <f>'Cl Soc'!$E$3</f>
        <v>11</v>
      </c>
    </row>
    <row r="8" spans="1:2" ht="12.75">
      <c r="A8" s="22" t="str">
        <f>'Cl Soc'!$B$5</f>
        <v>GROTTE DI CASTRO</v>
      </c>
      <c r="B8">
        <f>'Cl Soc'!$E$5</f>
        <v>10</v>
      </c>
    </row>
    <row r="9" spans="1:2" ht="12.75">
      <c r="A9" s="22" t="str">
        <f>'Cl Soc'!$B$4</f>
        <v>FULL DYNAMIX ERREPI (UISP)</v>
      </c>
      <c r="B9">
        <f>'Cl Soc'!$E$4</f>
        <v>10</v>
      </c>
    </row>
    <row r="10" spans="1:2" ht="12.75">
      <c r="A10" s="22" t="str">
        <f>'Cl Soc'!$B$6</f>
        <v>TEAM SCOTT-PASQUINI (FCI)</v>
      </c>
      <c r="B10">
        <f>'Cl Soc'!$E$6</f>
        <v>9</v>
      </c>
    </row>
    <row r="11" spans="1:2" ht="12.75">
      <c r="A11" s="22" t="str">
        <f>'Cl Soc'!$B$7</f>
        <v>CICLI TESTI (FCI)</v>
      </c>
      <c r="B11">
        <f>'Cl Soc'!$E$7</f>
        <v>8</v>
      </c>
    </row>
    <row r="12" spans="1:2" ht="12.75">
      <c r="A12" s="22" t="str">
        <f>'Cl Soc'!$B$8</f>
        <v>FARE-TENTICICLISMO (AICS)</v>
      </c>
      <c r="B12">
        <f>'Cl Soc'!$E$8</f>
        <v>8</v>
      </c>
    </row>
    <row r="13" spans="1:2" ht="12.75">
      <c r="A13" s="22" t="str">
        <f>'Cl Soc'!$B$9</f>
        <v>CICLISTICA VALDARBIA</v>
      </c>
      <c r="B13">
        <f>'Cl Soc'!$E$9</f>
        <v>8</v>
      </c>
    </row>
    <row r="14" spans="1:2" ht="12.75">
      <c r="A14" s="22" t="str">
        <f>'Cl Soc'!$B$10</f>
        <v>MATE'</v>
      </c>
      <c r="B14">
        <f>'Cl Soc'!$E$10</f>
        <v>8</v>
      </c>
    </row>
    <row r="15" spans="1:2" ht="12.75">
      <c r="A15" s="22" t="str">
        <f>'Cl Soc'!$B$11</f>
        <v>DONKEY BIKE (FCI)</v>
      </c>
      <c r="B15">
        <f>'Cl Soc'!$E$11</f>
        <v>8</v>
      </c>
    </row>
    <row r="16" spans="1:2" ht="12.75">
      <c r="A16" s="22" t="str">
        <f>'Cl Soc'!$B$12</f>
        <v>FULL DYNAMIX ERREPI (FCI)</v>
      </c>
      <c r="B16">
        <f>'Cl Soc'!$E$12</f>
        <v>7</v>
      </c>
    </row>
    <row r="17" spans="1:2" ht="12.75">
      <c r="A17" s="22" t="str">
        <f>'Cl Soc'!$B$13</f>
        <v>MTB CASTIGLION DEL LAGO</v>
      </c>
      <c r="B17">
        <f>'Cl Soc'!$E$13</f>
        <v>7</v>
      </c>
    </row>
    <row r="18" spans="1:2" ht="12.75">
      <c r="A18" s="22" t="str">
        <f>'Cl Soc'!$B$14</f>
        <v>TEAM SCOTT-PASQUINI (AICS)</v>
      </c>
      <c r="B18">
        <f>'Cl Soc'!$E$14</f>
        <v>7</v>
      </c>
    </row>
    <row r="19" spans="1:2" ht="12.75">
      <c r="A19" s="22" t="str">
        <f>'Cl Soc'!$B$15</f>
        <v>MTB CASENTINO-TACCONI SPORT</v>
      </c>
      <c r="B19">
        <f>'Cl Soc'!$E$15</f>
        <v>7</v>
      </c>
    </row>
    <row r="20" spans="1:2" ht="12.75">
      <c r="A20" s="22" t="str">
        <f>'Cl Soc'!$B$16</f>
        <v>BIKELAND TEAM 2003</v>
      </c>
      <c r="B20">
        <f>'Cl Soc'!$E$16</f>
        <v>7</v>
      </c>
    </row>
    <row r="21" spans="1:2" ht="12.75">
      <c r="A21" s="22" t="str">
        <f>'Cl Soc'!$B$17</f>
        <v>TEAM BIKE PIONIERI</v>
      </c>
      <c r="B21">
        <f>'Cl Soc'!$E$17</f>
        <v>6</v>
      </c>
    </row>
    <row r="22" spans="1:2" ht="12.75">
      <c r="A22" s="22" t="str">
        <f>'Cl Soc'!$B$18</f>
        <v>WHISTLE B.P. MOTION TEAM</v>
      </c>
      <c r="B22">
        <f>'Cl Soc'!$E$18</f>
        <v>5</v>
      </c>
    </row>
    <row r="23" spans="1:2" ht="12.75">
      <c r="A23" s="22" t="str">
        <f>'Cl Soc'!$B$19</f>
        <v>MTB MONTEFIASCONE</v>
      </c>
      <c r="B23">
        <f>'Cl Soc'!$E$19</f>
        <v>5</v>
      </c>
    </row>
    <row r="24" spans="1:2" ht="12.75">
      <c r="A24" s="22" t="str">
        <f>'Cl Soc'!$B$20</f>
        <v>GAUDENZI (UISP)</v>
      </c>
      <c r="B24">
        <f>'Cl Soc'!$E$20</f>
        <v>4</v>
      </c>
    </row>
    <row r="25" spans="1:2" ht="12.75">
      <c r="A25" s="22" t="str">
        <f>'Cl Soc'!$B$21</f>
        <v>CICLI OLYMPIA</v>
      </c>
      <c r="B25">
        <f>'Cl Soc'!$E$21</f>
        <v>4</v>
      </c>
    </row>
    <row r="26" spans="1:2" ht="12.75">
      <c r="A26" s="22" t="str">
        <f>'Cl Soc'!$B$22</f>
        <v>EUROBICI (ENDAS)</v>
      </c>
      <c r="B26">
        <f>'Cl Soc'!$E$22</f>
        <v>3</v>
      </c>
    </row>
    <row r="27" spans="1:2" ht="12.75">
      <c r="A27" s="22" t="str">
        <f>'Cl Soc'!$B$23</f>
        <v>TERONTOLA</v>
      </c>
      <c r="B27">
        <f>'Cl Soc'!$E$23</f>
        <v>3</v>
      </c>
    </row>
    <row r="28" spans="1:2" ht="12.75">
      <c r="A28" s="22" t="str">
        <f>'Cl Soc'!$B$24</f>
        <v>EUROBICI (FCI)</v>
      </c>
      <c r="B28">
        <f>'Cl Soc'!$E$24</f>
        <v>2</v>
      </c>
    </row>
    <row r="29" spans="1:2" ht="12.75">
      <c r="A29" s="22" t="str">
        <f>'Cl Soc'!$B$25</f>
        <v>FARE-TENTICICLISMO (FCI)</v>
      </c>
      <c r="B29">
        <f>'Cl Soc'!$E$25</f>
        <v>2</v>
      </c>
    </row>
    <row r="30" spans="1:2" ht="12.75">
      <c r="A30" s="22" t="str">
        <f>'Cl Soc'!$B$26</f>
        <v>LEONARDI RACING</v>
      </c>
      <c r="B30">
        <f>'Cl Soc'!$E$26</f>
        <v>2</v>
      </c>
    </row>
    <row r="31" spans="1:2" ht="12.75">
      <c r="A31" s="22" t="str">
        <f>'Cl Soc'!$B$27</f>
        <v>MTB RACE SUBBIANO</v>
      </c>
      <c r="B31">
        <f>'Cl Soc'!$E$27</f>
        <v>2</v>
      </c>
    </row>
    <row r="32" spans="1:2" ht="12.75">
      <c r="A32" s="22" t="str">
        <f>'Cl Soc'!$B$28</f>
        <v>VILLASTRADA</v>
      </c>
      <c r="B32">
        <f>'Cl Soc'!$E$28</f>
        <v>2</v>
      </c>
    </row>
    <row r="33" spans="1:2" ht="12.75">
      <c r="A33" s="22" t="str">
        <f>'Cl Soc'!$B$29</f>
        <v>MTB AGNOSINE-BACCHETTI</v>
      </c>
      <c r="B33">
        <f>'Cl Soc'!$E$29</f>
        <v>2</v>
      </c>
    </row>
    <row r="34" spans="1:2" ht="12.75">
      <c r="A34" s="22" t="str">
        <f>'Cl Soc'!$B$30</f>
        <v>ORSO ON BIKE (UISP)</v>
      </c>
      <c r="B34">
        <f>'Cl Soc'!$E$30</f>
        <v>2</v>
      </c>
    </row>
    <row r="35" spans="1:2" ht="12.75">
      <c r="A35" s="22" t="str">
        <f>'Cl Soc'!$B$31</f>
        <v>EFFE EFFE</v>
      </c>
      <c r="B35">
        <f>'Cl Soc'!$E$31</f>
        <v>2</v>
      </c>
    </row>
    <row r="36" spans="1:2" ht="12.75">
      <c r="A36" s="22" t="str">
        <f>'Cl Soc'!$B$32</f>
        <v>AVIS PRATOVECCHIO</v>
      </c>
      <c r="B36">
        <f>'Cl Soc'!$E$32</f>
        <v>2</v>
      </c>
    </row>
    <row r="37" spans="1:2" ht="12.75">
      <c r="A37" s="22" t="str">
        <f>'Cl Soc'!$B$33</f>
        <v>TREKKING BIKE AMIATA</v>
      </c>
      <c r="B37">
        <f>'Cl Soc'!$E$33</f>
        <v>2</v>
      </c>
    </row>
    <row r="38" spans="1:2" ht="12.75">
      <c r="A38" s="22" t="str">
        <f>'Cl Soc'!$B$34</f>
        <v>ORSO ON BIKE (FCI)</v>
      </c>
      <c r="B38">
        <f>'Cl Soc'!$E$34</f>
        <v>2</v>
      </c>
    </row>
    <row r="39" spans="1:2" ht="12.75">
      <c r="A39" s="22" t="str">
        <f>'Cl Soc'!$B$35</f>
        <v>CICLO CLUB PONTASSIEVE</v>
      </c>
      <c r="B39">
        <f>'Cl Soc'!$E$35</f>
        <v>1</v>
      </c>
    </row>
    <row r="40" spans="1:2" ht="12.75">
      <c r="A40" s="22" t="str">
        <f>'Cl Soc'!$B$36</f>
        <v>GALOPPINI PISTOIESE</v>
      </c>
      <c r="B40">
        <f>'Cl Soc'!$E$36</f>
        <v>1</v>
      </c>
    </row>
    <row r="41" spans="1:2" ht="12.75">
      <c r="A41" s="22" t="str">
        <f>'Cl Soc'!$B$37</f>
        <v>ASL 11 EMPOLI</v>
      </c>
      <c r="B41">
        <f>'Cl Soc'!$E$37</f>
        <v>1</v>
      </c>
    </row>
    <row r="42" spans="1:2" ht="12.75">
      <c r="A42" s="22" t="str">
        <f>'Cl Soc'!$B$38</f>
        <v>CRAL VV FF GENOVA</v>
      </c>
      <c r="B42">
        <f>'Cl Soc'!$E$38</f>
        <v>1</v>
      </c>
    </row>
    <row r="43" spans="1:2" ht="12.75">
      <c r="A43" s="22" t="str">
        <f>'Cl Soc'!$B$39</f>
        <v>GAUDENZI (FCI)</v>
      </c>
      <c r="B43">
        <f>'Cl Soc'!$E$39</f>
        <v>1</v>
      </c>
    </row>
    <row r="44" spans="1:2" ht="12.75">
      <c r="A44" s="22" t="str">
        <f>'Cl Soc'!$B$40</f>
        <v>MARYNEER CYCLES</v>
      </c>
      <c r="B44">
        <f>'Cl Soc'!$E$40</f>
        <v>1</v>
      </c>
    </row>
    <row r="45" spans="1:2" ht="12.75">
      <c r="A45" s="22" t="str">
        <f>'Cl Soc'!$B$41</f>
        <v>MTB SANTAFIORA</v>
      </c>
      <c r="B45">
        <f>'Cl Soc'!$E$41</f>
        <v>1</v>
      </c>
    </row>
    <row r="46" spans="1:2" ht="12.75">
      <c r="A46" s="22" t="str">
        <f>'Cl Soc'!$B$42</f>
        <v>NUOVA BIKEMANIA</v>
      </c>
      <c r="B46">
        <f>'Cl Soc'!$E$42</f>
        <v>1</v>
      </c>
    </row>
    <row r="47" spans="1:2" ht="12.75">
      <c r="A47" s="22" t="str">
        <f>'Cl Soc'!$B$43</f>
        <v>RUOTE LIBERE MANCIANO</v>
      </c>
      <c r="B47">
        <f>'Cl Soc'!$E$43</f>
        <v>1</v>
      </c>
    </row>
    <row r="48" spans="1:2" ht="12.75">
      <c r="A48" s="22" t="str">
        <f>'Cl Soc'!$B$44</f>
        <v>AVIS AMELIA</v>
      </c>
      <c r="B48">
        <f>'Cl Soc'!$E$44</f>
        <v>1</v>
      </c>
    </row>
    <row r="49" spans="1:2" ht="12.75">
      <c r="A49" s="22" t="str">
        <f>'Cl Soc'!$B$45</f>
        <v>MOTOR POINT (FCI)</v>
      </c>
      <c r="B49">
        <f>'Cl Soc'!$E$45</f>
        <v>1</v>
      </c>
    </row>
    <row r="50" spans="1:2" ht="12.75">
      <c r="A50" s="22" t="str">
        <f>'Cl Soc'!$B$46</f>
        <v>KONA-TOP RACE</v>
      </c>
      <c r="B50">
        <f>'Cl Soc'!$E$46</f>
        <v>1</v>
      </c>
    </row>
  </sheetData>
  <mergeCells count="1">
    <mergeCell ref="A4:B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H246"/>
  <sheetViews>
    <sheetView workbookViewId="0" topLeftCell="A1">
      <selection activeCell="F16" sqref="F1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4" spans="1:8" ht="12.75">
      <c r="A4" s="5" t="s">
        <v>6</v>
      </c>
      <c r="B4" s="5" t="s">
        <v>68</v>
      </c>
      <c r="C4" s="5" t="s">
        <v>55</v>
      </c>
      <c r="D4" s="53" t="s">
        <v>10</v>
      </c>
      <c r="E4" s="57" t="s">
        <v>11</v>
      </c>
      <c r="F4" s="53" t="s">
        <v>5</v>
      </c>
      <c r="G4" s="24" t="s">
        <v>56</v>
      </c>
      <c r="H4" s="51"/>
    </row>
    <row r="5" spans="1:8" ht="12.75">
      <c r="A5" s="75" t="s">
        <v>913</v>
      </c>
      <c r="B5" s="75"/>
      <c r="C5" s="75"/>
      <c r="D5" s="75"/>
      <c r="E5" s="75"/>
      <c r="F5" s="75"/>
      <c r="G5" s="75"/>
      <c r="H5" s="50"/>
    </row>
    <row r="6" spans="1:8" ht="12.75">
      <c r="A6" s="8">
        <v>11</v>
      </c>
      <c r="B6" s="8">
        <v>1</v>
      </c>
      <c r="C6" s="8">
        <v>127</v>
      </c>
      <c r="D6" s="55" t="s">
        <v>831</v>
      </c>
      <c r="E6" s="58" t="s">
        <v>16</v>
      </c>
      <c r="F6" s="54" t="s">
        <v>158</v>
      </c>
      <c r="G6" s="49" t="s">
        <v>715</v>
      </c>
      <c r="H6" s="50" t="s">
        <v>937</v>
      </c>
    </row>
    <row r="7" spans="1:8" ht="12.75">
      <c r="A7" s="8">
        <v>22</v>
      </c>
      <c r="B7" s="8">
        <v>2</v>
      </c>
      <c r="C7" s="8">
        <v>25</v>
      </c>
      <c r="D7" s="55" t="s">
        <v>721</v>
      </c>
      <c r="E7" s="58" t="s">
        <v>16</v>
      </c>
      <c r="F7" s="54" t="s">
        <v>727</v>
      </c>
      <c r="G7" s="49" t="s">
        <v>720</v>
      </c>
      <c r="H7" s="50"/>
    </row>
    <row r="8" spans="1:8" ht="12.75">
      <c r="A8" s="8">
        <v>33</v>
      </c>
      <c r="B8" s="8">
        <v>3</v>
      </c>
      <c r="C8" s="8">
        <v>58</v>
      </c>
      <c r="D8" s="55" t="s">
        <v>757</v>
      </c>
      <c r="E8" s="58" t="s">
        <v>16</v>
      </c>
      <c r="F8" s="54" t="s">
        <v>159</v>
      </c>
      <c r="G8" s="49" t="s">
        <v>720</v>
      </c>
      <c r="H8" s="50"/>
    </row>
    <row r="9" spans="1:8" ht="12.75">
      <c r="A9" s="8">
        <v>38</v>
      </c>
      <c r="B9" s="8">
        <v>4</v>
      </c>
      <c r="C9" s="8">
        <v>26</v>
      </c>
      <c r="D9" s="55" t="s">
        <v>722</v>
      </c>
      <c r="E9" s="58" t="s">
        <v>16</v>
      </c>
      <c r="F9" s="54" t="s">
        <v>727</v>
      </c>
      <c r="G9" s="49" t="s">
        <v>720</v>
      </c>
      <c r="H9" s="50"/>
    </row>
    <row r="10" spans="1:8" ht="12.75">
      <c r="A10" s="8">
        <v>49</v>
      </c>
      <c r="B10" s="8">
        <v>5</v>
      </c>
      <c r="C10" s="8">
        <v>60</v>
      </c>
      <c r="D10" s="55" t="s">
        <v>759</v>
      </c>
      <c r="E10" s="58" t="s">
        <v>16</v>
      </c>
      <c r="F10" s="54" t="s">
        <v>282</v>
      </c>
      <c r="G10" s="49" t="s">
        <v>720</v>
      </c>
      <c r="H10" s="50"/>
    </row>
    <row r="11" spans="1:8" ht="12.75">
      <c r="A11" s="8">
        <v>55</v>
      </c>
      <c r="B11" s="8">
        <v>6</v>
      </c>
      <c r="C11" s="8">
        <v>143</v>
      </c>
      <c r="D11" s="55" t="s">
        <v>851</v>
      </c>
      <c r="E11" s="58" t="s">
        <v>16</v>
      </c>
      <c r="F11" s="54" t="s">
        <v>892</v>
      </c>
      <c r="G11" s="49" t="s">
        <v>720</v>
      </c>
      <c r="H11" s="50"/>
    </row>
    <row r="12" spans="1:8" ht="12.75">
      <c r="A12" s="8">
        <v>64</v>
      </c>
      <c r="B12" s="8">
        <v>7</v>
      </c>
      <c r="C12" s="8">
        <v>135</v>
      </c>
      <c r="D12" s="55" t="s">
        <v>841</v>
      </c>
      <c r="E12" s="58" t="s">
        <v>16</v>
      </c>
      <c r="F12" s="54" t="s">
        <v>839</v>
      </c>
      <c r="G12" s="49" t="s">
        <v>715</v>
      </c>
      <c r="H12" s="50" t="s">
        <v>938</v>
      </c>
    </row>
    <row r="13" spans="1:8" ht="12.75">
      <c r="A13" s="8">
        <v>69</v>
      </c>
      <c r="B13" s="8">
        <v>8</v>
      </c>
      <c r="C13" s="8">
        <v>98</v>
      </c>
      <c r="D13" s="55" t="s">
        <v>798</v>
      </c>
      <c r="E13" s="58" t="s">
        <v>16</v>
      </c>
      <c r="F13" s="54" t="s">
        <v>728</v>
      </c>
      <c r="G13" s="49" t="s">
        <v>813</v>
      </c>
      <c r="H13" s="50"/>
    </row>
    <row r="14" spans="1:8" ht="12.75">
      <c r="A14" s="8">
        <v>75</v>
      </c>
      <c r="B14" s="8">
        <v>9</v>
      </c>
      <c r="C14" s="8">
        <v>99</v>
      </c>
      <c r="D14" s="55" t="s">
        <v>799</v>
      </c>
      <c r="E14" s="58" t="s">
        <v>16</v>
      </c>
      <c r="F14" s="54" t="s">
        <v>728</v>
      </c>
      <c r="G14" s="49" t="s">
        <v>813</v>
      </c>
      <c r="H14" s="50"/>
    </row>
    <row r="15" spans="1:8" ht="12.75">
      <c r="A15" s="8">
        <v>80</v>
      </c>
      <c r="B15" s="8">
        <v>10</v>
      </c>
      <c r="C15" s="8">
        <v>175</v>
      </c>
      <c r="D15" s="55" t="s">
        <v>890</v>
      </c>
      <c r="E15" s="58" t="s">
        <v>16</v>
      </c>
      <c r="F15" s="54" t="s">
        <v>892</v>
      </c>
      <c r="G15" s="49" t="s">
        <v>720</v>
      </c>
      <c r="H15" s="50"/>
    </row>
    <row r="16" spans="1:8" ht="12.75">
      <c r="A16" s="8">
        <v>91</v>
      </c>
      <c r="B16" s="8">
        <v>11</v>
      </c>
      <c r="C16" s="8">
        <v>121</v>
      </c>
      <c r="D16" s="55" t="s">
        <v>826</v>
      </c>
      <c r="E16" s="58" t="s">
        <v>16</v>
      </c>
      <c r="F16" s="54" t="s">
        <v>350</v>
      </c>
      <c r="G16" s="49" t="s">
        <v>715</v>
      </c>
      <c r="H16" s="50" t="s">
        <v>939</v>
      </c>
    </row>
    <row r="17" spans="1:8" ht="12.75">
      <c r="A17" s="8">
        <v>95</v>
      </c>
      <c r="B17" s="8">
        <v>12</v>
      </c>
      <c r="C17" s="8">
        <v>176</v>
      </c>
      <c r="D17" s="55" t="s">
        <v>891</v>
      </c>
      <c r="E17" s="58" t="s">
        <v>16</v>
      </c>
      <c r="F17" s="54" t="s">
        <v>892</v>
      </c>
      <c r="G17" s="49" t="s">
        <v>720</v>
      </c>
      <c r="H17" s="50"/>
    </row>
    <row r="18" spans="1:8" ht="12.75">
      <c r="A18" s="8">
        <v>108</v>
      </c>
      <c r="B18" s="8">
        <v>13</v>
      </c>
      <c r="C18" s="8">
        <v>94</v>
      </c>
      <c r="D18" s="55" t="s">
        <v>792</v>
      </c>
      <c r="E18" s="58" t="s">
        <v>16</v>
      </c>
      <c r="F18" s="54" t="s">
        <v>682</v>
      </c>
      <c r="G18" s="49" t="s">
        <v>715</v>
      </c>
      <c r="H18" s="50"/>
    </row>
    <row r="19" spans="1:8" ht="12.75">
      <c r="A19" s="8">
        <v>115</v>
      </c>
      <c r="B19" s="8">
        <v>14</v>
      </c>
      <c r="C19" s="8">
        <v>13</v>
      </c>
      <c r="D19" s="55" t="s">
        <v>911</v>
      </c>
      <c r="E19" s="58" t="s">
        <v>16</v>
      </c>
      <c r="F19" s="54" t="s">
        <v>713</v>
      </c>
      <c r="G19" s="49" t="s">
        <v>715</v>
      </c>
      <c r="H19" s="50"/>
    </row>
    <row r="20" spans="1:8" ht="12.75">
      <c r="A20" s="8">
        <v>122</v>
      </c>
      <c r="B20" s="8">
        <v>15</v>
      </c>
      <c r="C20" s="8">
        <v>189</v>
      </c>
      <c r="D20" s="55" t="s">
        <v>904</v>
      </c>
      <c r="E20" s="58" t="s">
        <v>16</v>
      </c>
      <c r="F20" s="54" t="s">
        <v>728</v>
      </c>
      <c r="G20" s="49" t="s">
        <v>813</v>
      </c>
      <c r="H20" s="50"/>
    </row>
    <row r="21" spans="1:8" ht="12.75">
      <c r="A21" s="8">
        <v>137</v>
      </c>
      <c r="B21" s="8">
        <v>16</v>
      </c>
      <c r="C21" s="8">
        <v>153</v>
      </c>
      <c r="D21" s="55" t="s">
        <v>861</v>
      </c>
      <c r="E21" s="58" t="s">
        <v>16</v>
      </c>
      <c r="F21" s="54" t="s">
        <v>601</v>
      </c>
      <c r="G21" s="49" t="s">
        <v>715</v>
      </c>
      <c r="H21" s="50"/>
    </row>
    <row r="22" spans="1:8" ht="12.75">
      <c r="A22" s="8">
        <v>156</v>
      </c>
      <c r="B22" s="8">
        <v>17</v>
      </c>
      <c r="C22" s="8">
        <v>159</v>
      </c>
      <c r="D22" s="55" t="s">
        <v>867</v>
      </c>
      <c r="E22" s="58" t="s">
        <v>16</v>
      </c>
      <c r="F22" s="54" t="s">
        <v>444</v>
      </c>
      <c r="G22" s="49" t="s">
        <v>715</v>
      </c>
      <c r="H22" s="50"/>
    </row>
    <row r="23" spans="1:8" ht="12.75">
      <c r="A23" s="8">
        <v>166</v>
      </c>
      <c r="B23" s="8">
        <v>18</v>
      </c>
      <c r="C23" s="8">
        <v>59</v>
      </c>
      <c r="D23" s="55" t="s">
        <v>758</v>
      </c>
      <c r="E23" s="58" t="s">
        <v>16</v>
      </c>
      <c r="F23" s="54" t="s">
        <v>282</v>
      </c>
      <c r="G23" s="49" t="s">
        <v>720</v>
      </c>
      <c r="H23" s="50"/>
    </row>
    <row r="24" spans="1:8" ht="12.75">
      <c r="A24" s="8">
        <v>173</v>
      </c>
      <c r="B24" s="8">
        <v>19</v>
      </c>
      <c r="C24" s="8">
        <v>76</v>
      </c>
      <c r="D24" s="55" t="s">
        <v>774</v>
      </c>
      <c r="E24" s="58" t="s">
        <v>16</v>
      </c>
      <c r="F24" s="54" t="s">
        <v>190</v>
      </c>
      <c r="G24" s="49" t="s">
        <v>715</v>
      </c>
      <c r="H24" s="50"/>
    </row>
    <row r="25" spans="4:8" ht="12.75">
      <c r="D25" s="52"/>
      <c r="E25" s="56"/>
      <c r="F25" s="52"/>
      <c r="H25" s="50"/>
    </row>
    <row r="26" spans="1:8" ht="12.75">
      <c r="A26" s="75" t="s">
        <v>914</v>
      </c>
      <c r="B26" s="75"/>
      <c r="C26" s="75"/>
      <c r="D26" s="75"/>
      <c r="E26" s="75"/>
      <c r="F26" s="75"/>
      <c r="G26" s="75"/>
      <c r="H26" s="50"/>
    </row>
    <row r="27" spans="1:8" ht="12.75">
      <c r="A27" s="8">
        <v>16</v>
      </c>
      <c r="B27" s="8">
        <v>1</v>
      </c>
      <c r="C27" s="8">
        <v>197</v>
      </c>
      <c r="D27" s="55" t="s">
        <v>921</v>
      </c>
      <c r="E27" s="58" t="s">
        <v>17</v>
      </c>
      <c r="F27" s="54" t="s">
        <v>727</v>
      </c>
      <c r="G27" s="49" t="s">
        <v>720</v>
      </c>
      <c r="H27" s="50"/>
    </row>
    <row r="28" spans="1:8" ht="12.75">
      <c r="A28" s="8">
        <v>20</v>
      </c>
      <c r="B28" s="8">
        <v>2</v>
      </c>
      <c r="C28" s="8">
        <v>67</v>
      </c>
      <c r="D28" s="55" t="s">
        <v>765</v>
      </c>
      <c r="E28" s="58" t="s">
        <v>17</v>
      </c>
      <c r="F28" s="54" t="s">
        <v>728</v>
      </c>
      <c r="G28" s="49" t="s">
        <v>813</v>
      </c>
      <c r="H28" s="50"/>
    </row>
    <row r="29" spans="1:8" ht="12.75">
      <c r="A29" s="8">
        <v>24</v>
      </c>
      <c r="B29" s="8">
        <v>3</v>
      </c>
      <c r="C29" s="8">
        <v>107</v>
      </c>
      <c r="D29" s="55" t="s">
        <v>804</v>
      </c>
      <c r="E29" s="58" t="s">
        <v>17</v>
      </c>
      <c r="F29" s="54" t="s">
        <v>221</v>
      </c>
      <c r="G29" s="49" t="s">
        <v>715</v>
      </c>
      <c r="H29" s="50" t="s">
        <v>937</v>
      </c>
    </row>
    <row r="30" spans="1:8" ht="12.75">
      <c r="A30" s="8">
        <v>27</v>
      </c>
      <c r="B30" s="8">
        <v>4</v>
      </c>
      <c r="C30" s="8">
        <v>142</v>
      </c>
      <c r="D30" s="55" t="s">
        <v>849</v>
      </c>
      <c r="E30" s="58" t="s">
        <v>17</v>
      </c>
      <c r="F30" s="54" t="s">
        <v>850</v>
      </c>
      <c r="G30" s="49" t="s">
        <v>715</v>
      </c>
      <c r="H30" s="50" t="s">
        <v>938</v>
      </c>
    </row>
    <row r="31" spans="1:8" ht="12.75">
      <c r="A31" s="8">
        <v>32</v>
      </c>
      <c r="B31" s="8">
        <v>5</v>
      </c>
      <c r="C31" s="8">
        <v>27</v>
      </c>
      <c r="D31" s="55" t="s">
        <v>719</v>
      </c>
      <c r="E31" s="58" t="s">
        <v>17</v>
      </c>
      <c r="F31" s="54" t="s">
        <v>727</v>
      </c>
      <c r="G31" s="49" t="s">
        <v>720</v>
      </c>
      <c r="H31" s="50"/>
    </row>
    <row r="32" spans="1:8" ht="12.75">
      <c r="A32" s="8">
        <v>36</v>
      </c>
      <c r="B32" s="8">
        <v>6</v>
      </c>
      <c r="C32" s="8">
        <v>30</v>
      </c>
      <c r="D32" s="55" t="s">
        <v>726</v>
      </c>
      <c r="E32" s="58" t="s">
        <v>17</v>
      </c>
      <c r="F32" s="54" t="s">
        <v>728</v>
      </c>
      <c r="G32" s="49" t="s">
        <v>813</v>
      </c>
      <c r="H32" s="50"/>
    </row>
    <row r="33" spans="1:8" ht="12.75">
      <c r="A33" s="8">
        <v>40</v>
      </c>
      <c r="B33" s="8">
        <v>7</v>
      </c>
      <c r="C33" s="8">
        <v>73</v>
      </c>
      <c r="D33" s="55" t="s">
        <v>771</v>
      </c>
      <c r="E33" s="58" t="s">
        <v>17</v>
      </c>
      <c r="F33" s="54" t="s">
        <v>592</v>
      </c>
      <c r="G33" s="49" t="s">
        <v>720</v>
      </c>
      <c r="H33" s="50"/>
    </row>
    <row r="34" spans="1:8" ht="12.75">
      <c r="A34" s="8">
        <v>44</v>
      </c>
      <c r="B34" s="8">
        <v>8</v>
      </c>
      <c r="C34" s="8">
        <v>40</v>
      </c>
      <c r="D34" s="55" t="s">
        <v>740</v>
      </c>
      <c r="E34" s="58" t="s">
        <v>17</v>
      </c>
      <c r="F34" s="54" t="s">
        <v>159</v>
      </c>
      <c r="G34" s="49" t="s">
        <v>720</v>
      </c>
      <c r="H34" s="50"/>
    </row>
    <row r="35" spans="1:8" ht="12.75">
      <c r="A35" s="8">
        <v>47</v>
      </c>
      <c r="B35" s="8">
        <v>9</v>
      </c>
      <c r="C35" s="8">
        <v>104</v>
      </c>
      <c r="D35" s="55" t="s">
        <v>802</v>
      </c>
      <c r="E35" s="58" t="s">
        <v>17</v>
      </c>
      <c r="F35" s="54" t="s">
        <v>592</v>
      </c>
      <c r="G35" s="49" t="s">
        <v>720</v>
      </c>
      <c r="H35" s="50"/>
    </row>
    <row r="36" spans="1:8" ht="12.75">
      <c r="A36" s="8">
        <v>50</v>
      </c>
      <c r="B36" s="8">
        <v>10</v>
      </c>
      <c r="C36" s="8">
        <v>148</v>
      </c>
      <c r="D36" s="55" t="s">
        <v>856</v>
      </c>
      <c r="E36" s="58" t="s">
        <v>17</v>
      </c>
      <c r="F36" s="54" t="s">
        <v>582</v>
      </c>
      <c r="G36" s="49" t="s">
        <v>715</v>
      </c>
      <c r="H36" s="50" t="s">
        <v>939</v>
      </c>
    </row>
    <row r="37" spans="1:8" ht="12.75">
      <c r="A37" s="8">
        <v>51</v>
      </c>
      <c r="B37" s="8">
        <v>11</v>
      </c>
      <c r="C37" s="8">
        <v>108</v>
      </c>
      <c r="D37" s="55" t="s">
        <v>805</v>
      </c>
      <c r="E37" s="58" t="s">
        <v>17</v>
      </c>
      <c r="F37" s="54" t="s">
        <v>221</v>
      </c>
      <c r="G37" s="49" t="s">
        <v>715</v>
      </c>
      <c r="H37" s="50"/>
    </row>
    <row r="38" spans="1:8" ht="12.75">
      <c r="A38" s="8">
        <v>54</v>
      </c>
      <c r="B38" s="8">
        <v>12</v>
      </c>
      <c r="C38" s="8">
        <v>86</v>
      </c>
      <c r="D38" s="55" t="s">
        <v>785</v>
      </c>
      <c r="E38" s="58" t="s">
        <v>17</v>
      </c>
      <c r="F38" s="54" t="s">
        <v>592</v>
      </c>
      <c r="G38" s="49" t="s">
        <v>720</v>
      </c>
      <c r="H38" s="50"/>
    </row>
    <row r="39" spans="1:8" ht="12.75">
      <c r="A39" s="8">
        <v>58</v>
      </c>
      <c r="B39" s="8">
        <v>13</v>
      </c>
      <c r="C39" s="8">
        <v>100</v>
      </c>
      <c r="D39" s="55" t="s">
        <v>800</v>
      </c>
      <c r="E39" s="58" t="s">
        <v>17</v>
      </c>
      <c r="F39" s="54" t="s">
        <v>728</v>
      </c>
      <c r="G39" s="49" t="s">
        <v>813</v>
      </c>
      <c r="H39" s="50"/>
    </row>
    <row r="40" spans="1:8" ht="12.75">
      <c r="A40" s="8">
        <v>59</v>
      </c>
      <c r="B40" s="8">
        <v>14</v>
      </c>
      <c r="C40" s="8">
        <v>51</v>
      </c>
      <c r="D40" s="55" t="s">
        <v>750</v>
      </c>
      <c r="E40" s="58" t="s">
        <v>17</v>
      </c>
      <c r="F40" s="54" t="s">
        <v>686</v>
      </c>
      <c r="G40" s="49" t="s">
        <v>720</v>
      </c>
      <c r="H40" s="50"/>
    </row>
    <row r="41" spans="1:8" ht="12.75">
      <c r="A41" s="8">
        <v>61</v>
      </c>
      <c r="B41" s="8">
        <v>15</v>
      </c>
      <c r="C41" s="8">
        <v>41</v>
      </c>
      <c r="D41" s="55" t="s">
        <v>741</v>
      </c>
      <c r="E41" s="58" t="s">
        <v>17</v>
      </c>
      <c r="F41" s="54" t="s">
        <v>159</v>
      </c>
      <c r="G41" s="49" t="s">
        <v>720</v>
      </c>
      <c r="H41" s="50"/>
    </row>
    <row r="42" spans="1:8" ht="12.75">
      <c r="A42" s="8">
        <v>77</v>
      </c>
      <c r="B42" s="8">
        <v>16</v>
      </c>
      <c r="C42" s="8">
        <v>65</v>
      </c>
      <c r="D42" s="55" t="s">
        <v>763</v>
      </c>
      <c r="E42" s="58" t="s">
        <v>17</v>
      </c>
      <c r="F42" s="54" t="s">
        <v>295</v>
      </c>
      <c r="G42" s="49" t="s">
        <v>718</v>
      </c>
      <c r="H42" s="50"/>
    </row>
    <row r="43" spans="1:8" ht="12.75">
      <c r="A43" s="8">
        <v>79</v>
      </c>
      <c r="B43" s="8">
        <v>17</v>
      </c>
      <c r="C43" s="8">
        <v>118</v>
      </c>
      <c r="D43" s="55" t="s">
        <v>816</v>
      </c>
      <c r="E43" s="58" t="s">
        <v>17</v>
      </c>
      <c r="F43" s="54" t="s">
        <v>518</v>
      </c>
      <c r="G43" s="49" t="s">
        <v>715</v>
      </c>
      <c r="H43" s="50"/>
    </row>
    <row r="44" spans="1:8" ht="12.75">
      <c r="A44" s="8">
        <v>83</v>
      </c>
      <c r="B44" s="8">
        <v>18</v>
      </c>
      <c r="C44" s="8">
        <v>84</v>
      </c>
      <c r="D44" s="55" t="s">
        <v>725</v>
      </c>
      <c r="E44" s="58" t="s">
        <v>17</v>
      </c>
      <c r="F44" s="54" t="s">
        <v>295</v>
      </c>
      <c r="G44" s="49" t="s">
        <v>718</v>
      </c>
      <c r="H44" s="50"/>
    </row>
    <row r="45" spans="1:8" ht="12.75">
      <c r="A45" s="8">
        <v>87</v>
      </c>
      <c r="B45" s="8">
        <v>19</v>
      </c>
      <c r="C45" s="8">
        <v>128</v>
      </c>
      <c r="D45" s="55" t="s">
        <v>832</v>
      </c>
      <c r="E45" s="58" t="s">
        <v>17</v>
      </c>
      <c r="F45" s="54" t="s">
        <v>158</v>
      </c>
      <c r="G45" s="49" t="s">
        <v>715</v>
      </c>
      <c r="H45" s="50"/>
    </row>
    <row r="46" spans="1:8" ht="12.75">
      <c r="A46" s="8">
        <v>103</v>
      </c>
      <c r="B46" s="8">
        <v>20</v>
      </c>
      <c r="C46" s="8">
        <v>161</v>
      </c>
      <c r="D46" s="55" t="s">
        <v>869</v>
      </c>
      <c r="E46" s="58" t="s">
        <v>17</v>
      </c>
      <c r="F46" s="54" t="s">
        <v>123</v>
      </c>
      <c r="G46" s="49" t="s">
        <v>715</v>
      </c>
      <c r="H46" s="50"/>
    </row>
    <row r="47" spans="1:8" ht="12.75">
      <c r="A47" s="8">
        <v>107</v>
      </c>
      <c r="B47" s="8">
        <v>21</v>
      </c>
      <c r="C47" s="8">
        <v>178</v>
      </c>
      <c r="D47" s="55" t="s">
        <v>894</v>
      </c>
      <c r="E47" s="58" t="s">
        <v>17</v>
      </c>
      <c r="F47" s="54" t="s">
        <v>218</v>
      </c>
      <c r="G47" s="49" t="s">
        <v>715</v>
      </c>
      <c r="H47" s="50"/>
    </row>
    <row r="48" spans="1:8" ht="12.75">
      <c r="A48" s="8">
        <v>114</v>
      </c>
      <c r="B48" s="8">
        <v>22</v>
      </c>
      <c r="C48" s="8">
        <v>113</v>
      </c>
      <c r="D48" s="55" t="s">
        <v>810</v>
      </c>
      <c r="E48" s="58" t="s">
        <v>17</v>
      </c>
      <c r="F48" s="54" t="s">
        <v>221</v>
      </c>
      <c r="G48" s="49" t="s">
        <v>715</v>
      </c>
      <c r="H48" s="50"/>
    </row>
    <row r="49" spans="1:8" ht="12.75">
      <c r="A49" s="8">
        <v>121</v>
      </c>
      <c r="B49" s="8">
        <v>23</v>
      </c>
      <c r="C49" s="8">
        <v>181</v>
      </c>
      <c r="D49" s="55" t="s">
        <v>897</v>
      </c>
      <c r="E49" s="58" t="s">
        <v>17</v>
      </c>
      <c r="F49" s="54" t="s">
        <v>218</v>
      </c>
      <c r="G49" s="49" t="s">
        <v>715</v>
      </c>
      <c r="H49" s="50"/>
    </row>
    <row r="50" spans="1:8" ht="12.75">
      <c r="A50" s="8">
        <v>123</v>
      </c>
      <c r="B50" s="8">
        <v>24</v>
      </c>
      <c r="C50" s="8">
        <v>194</v>
      </c>
      <c r="D50" s="55" t="s">
        <v>908</v>
      </c>
      <c r="E50" s="58" t="s">
        <v>17</v>
      </c>
      <c r="F50" s="54" t="s">
        <v>444</v>
      </c>
      <c r="G50" s="49" t="s">
        <v>715</v>
      </c>
      <c r="H50" s="50"/>
    </row>
    <row r="51" spans="1:8" ht="12.75">
      <c r="A51" s="8">
        <v>131</v>
      </c>
      <c r="B51" s="8">
        <v>25</v>
      </c>
      <c r="C51" s="8">
        <v>154</v>
      </c>
      <c r="D51" s="55" t="s">
        <v>863</v>
      </c>
      <c r="E51" s="58" t="s">
        <v>17</v>
      </c>
      <c r="F51" s="54" t="s">
        <v>277</v>
      </c>
      <c r="G51" s="49" t="s">
        <v>715</v>
      </c>
      <c r="H51" s="50"/>
    </row>
    <row r="52" spans="1:8" ht="12.75">
      <c r="A52" s="8">
        <v>135</v>
      </c>
      <c r="B52" s="8">
        <v>26</v>
      </c>
      <c r="C52" s="8">
        <v>144</v>
      </c>
      <c r="D52" s="55" t="s">
        <v>852</v>
      </c>
      <c r="E52" s="58" t="s">
        <v>17</v>
      </c>
      <c r="F52" s="54" t="s">
        <v>295</v>
      </c>
      <c r="G52" s="49" t="s">
        <v>718</v>
      </c>
      <c r="H52" s="50"/>
    </row>
    <row r="53" spans="1:8" ht="12.75">
      <c r="A53" s="8">
        <v>142</v>
      </c>
      <c r="B53" s="8">
        <v>27</v>
      </c>
      <c r="C53" s="8">
        <v>166</v>
      </c>
      <c r="D53" s="55" t="s">
        <v>874</v>
      </c>
      <c r="E53" s="58" t="s">
        <v>17</v>
      </c>
      <c r="F53" s="54" t="s">
        <v>474</v>
      </c>
      <c r="G53" s="49" t="s">
        <v>718</v>
      </c>
      <c r="H53" s="50"/>
    </row>
    <row r="54" spans="1:8" ht="12.75">
      <c r="A54" s="8">
        <v>153</v>
      </c>
      <c r="B54" s="8">
        <v>28</v>
      </c>
      <c r="C54" s="8">
        <v>112</v>
      </c>
      <c r="D54" s="55" t="s">
        <v>809</v>
      </c>
      <c r="E54" s="58" t="s">
        <v>17</v>
      </c>
      <c r="F54" s="54" t="s">
        <v>221</v>
      </c>
      <c r="G54" s="49" t="s">
        <v>715</v>
      </c>
      <c r="H54" s="50"/>
    </row>
    <row r="55" spans="1:8" ht="12.75">
      <c r="A55" s="8">
        <v>154</v>
      </c>
      <c r="B55" s="8">
        <v>29</v>
      </c>
      <c r="C55" s="8">
        <v>134</v>
      </c>
      <c r="D55" s="55" t="s">
        <v>838</v>
      </c>
      <c r="E55" s="58" t="s">
        <v>17</v>
      </c>
      <c r="F55" s="54" t="s">
        <v>839</v>
      </c>
      <c r="G55" s="49" t="s">
        <v>715</v>
      </c>
      <c r="H55" s="50"/>
    </row>
    <row r="56" spans="1:8" ht="12.75">
      <c r="A56" s="8">
        <v>155</v>
      </c>
      <c r="B56" s="8">
        <v>30</v>
      </c>
      <c r="C56" s="8">
        <v>179</v>
      </c>
      <c r="D56" s="55" t="s">
        <v>895</v>
      </c>
      <c r="E56" s="58" t="s">
        <v>17</v>
      </c>
      <c r="F56" s="54" t="s">
        <v>218</v>
      </c>
      <c r="G56" s="49" t="s">
        <v>715</v>
      </c>
      <c r="H56" s="50"/>
    </row>
    <row r="57" spans="1:8" ht="12.75">
      <c r="A57" s="8">
        <v>167</v>
      </c>
      <c r="B57" s="8">
        <v>31</v>
      </c>
      <c r="C57" s="8">
        <v>190</v>
      </c>
      <c r="D57" s="55" t="s">
        <v>905</v>
      </c>
      <c r="E57" s="58" t="s">
        <v>17</v>
      </c>
      <c r="F57" s="54" t="s">
        <v>728</v>
      </c>
      <c r="G57" s="49" t="s">
        <v>813</v>
      </c>
      <c r="H57" s="50"/>
    </row>
    <row r="58" spans="1:8" ht="12.75">
      <c r="A58" s="8">
        <v>168</v>
      </c>
      <c r="B58" s="8">
        <v>32</v>
      </c>
      <c r="C58" s="8">
        <v>164</v>
      </c>
      <c r="D58" s="55" t="s">
        <v>872</v>
      </c>
      <c r="E58" s="58" t="s">
        <v>17</v>
      </c>
      <c r="F58" s="54" t="s">
        <v>159</v>
      </c>
      <c r="G58" s="49" t="s">
        <v>720</v>
      </c>
      <c r="H58" s="50"/>
    </row>
    <row r="59" spans="1:8" ht="12.75">
      <c r="A59" s="8">
        <v>171</v>
      </c>
      <c r="B59" s="8">
        <v>33</v>
      </c>
      <c r="C59" s="8">
        <v>38</v>
      </c>
      <c r="D59" s="55" t="s">
        <v>738</v>
      </c>
      <c r="E59" s="58" t="s">
        <v>17</v>
      </c>
      <c r="F59" s="54" t="s">
        <v>159</v>
      </c>
      <c r="G59" s="49" t="s">
        <v>720</v>
      </c>
      <c r="H59" s="50"/>
    </row>
    <row r="60" spans="1:8" ht="12.75">
      <c r="A60" s="8">
        <v>172</v>
      </c>
      <c r="B60" s="8">
        <v>34</v>
      </c>
      <c r="C60" s="8">
        <v>93</v>
      </c>
      <c r="D60" s="55" t="s">
        <v>791</v>
      </c>
      <c r="E60" s="58" t="s">
        <v>17</v>
      </c>
      <c r="F60" s="54" t="s">
        <v>682</v>
      </c>
      <c r="G60" s="49" t="s">
        <v>715</v>
      </c>
      <c r="H60" s="50"/>
    </row>
    <row r="61" spans="1:8" ht="12.75">
      <c r="A61" s="8">
        <v>174</v>
      </c>
      <c r="B61" s="8">
        <v>35</v>
      </c>
      <c r="C61" s="8">
        <v>89</v>
      </c>
      <c r="D61" s="55" t="s">
        <v>787</v>
      </c>
      <c r="E61" s="58" t="s">
        <v>17</v>
      </c>
      <c r="F61" s="54" t="s">
        <v>704</v>
      </c>
      <c r="G61" s="49" t="s">
        <v>715</v>
      </c>
      <c r="H61" s="50"/>
    </row>
    <row r="62" spans="4:8" ht="12.75">
      <c r="D62" s="52"/>
      <c r="E62" s="56"/>
      <c r="F62" s="52"/>
      <c r="H62" s="50"/>
    </row>
    <row r="63" spans="1:8" ht="12.75">
      <c r="A63" s="75" t="s">
        <v>915</v>
      </c>
      <c r="B63" s="75"/>
      <c r="C63" s="75"/>
      <c r="D63" s="75"/>
      <c r="E63" s="75"/>
      <c r="F63" s="75"/>
      <c r="G63" s="75"/>
      <c r="H63" s="50"/>
    </row>
    <row r="64" spans="1:8" ht="12.75">
      <c r="A64" s="8">
        <v>12</v>
      </c>
      <c r="B64" s="8">
        <v>1</v>
      </c>
      <c r="C64" s="8">
        <v>79</v>
      </c>
      <c r="D64" s="55" t="s">
        <v>778</v>
      </c>
      <c r="E64" s="58" t="s">
        <v>18</v>
      </c>
      <c r="F64" s="54" t="s">
        <v>327</v>
      </c>
      <c r="G64" s="49" t="s">
        <v>715</v>
      </c>
      <c r="H64" s="50" t="s">
        <v>937</v>
      </c>
    </row>
    <row r="65" spans="1:8" ht="12.75">
      <c r="A65" s="8">
        <v>18</v>
      </c>
      <c r="B65" s="8">
        <v>2</v>
      </c>
      <c r="C65" s="8">
        <v>177</v>
      </c>
      <c r="D65" s="55" t="s">
        <v>893</v>
      </c>
      <c r="E65" s="58" t="s">
        <v>18</v>
      </c>
      <c r="F65" s="54" t="s">
        <v>892</v>
      </c>
      <c r="G65" s="49" t="s">
        <v>720</v>
      </c>
      <c r="H65" s="50"/>
    </row>
    <row r="66" spans="1:8" ht="12.75">
      <c r="A66" s="8">
        <v>21</v>
      </c>
      <c r="B66" s="8">
        <v>3</v>
      </c>
      <c r="C66" s="8">
        <v>70</v>
      </c>
      <c r="D66" s="55" t="s">
        <v>768</v>
      </c>
      <c r="E66" s="58" t="s">
        <v>18</v>
      </c>
      <c r="F66" s="54" t="s">
        <v>190</v>
      </c>
      <c r="G66" s="49" t="s">
        <v>715</v>
      </c>
      <c r="H66" s="50" t="s">
        <v>938</v>
      </c>
    </row>
    <row r="67" spans="1:8" ht="12.75">
      <c r="A67" s="8">
        <v>25</v>
      </c>
      <c r="B67" s="8">
        <v>4</v>
      </c>
      <c r="C67" s="8">
        <v>131</v>
      </c>
      <c r="D67" s="55" t="s">
        <v>835</v>
      </c>
      <c r="E67" s="58" t="s">
        <v>18</v>
      </c>
      <c r="F67" s="54" t="s">
        <v>92</v>
      </c>
      <c r="G67" s="49" t="s">
        <v>715</v>
      </c>
      <c r="H67" s="50" t="s">
        <v>939</v>
      </c>
    </row>
    <row r="68" spans="1:8" ht="12.75">
      <c r="A68" s="8">
        <v>26</v>
      </c>
      <c r="B68" s="8">
        <v>5</v>
      </c>
      <c r="C68" s="8">
        <v>122</v>
      </c>
      <c r="D68" s="55" t="s">
        <v>827</v>
      </c>
      <c r="E68" s="58" t="s">
        <v>18</v>
      </c>
      <c r="F68" s="54" t="s">
        <v>158</v>
      </c>
      <c r="G68" s="49" t="s">
        <v>715</v>
      </c>
      <c r="H68" s="50"/>
    </row>
    <row r="69" spans="1:8" ht="12.75">
      <c r="A69" s="8">
        <v>35</v>
      </c>
      <c r="B69" s="8">
        <v>6</v>
      </c>
      <c r="C69" s="8">
        <v>81</v>
      </c>
      <c r="D69" s="55" t="s">
        <v>780</v>
      </c>
      <c r="E69" s="58" t="s">
        <v>18</v>
      </c>
      <c r="F69" s="54" t="s">
        <v>444</v>
      </c>
      <c r="G69" s="49" t="s">
        <v>715</v>
      </c>
      <c r="H69" s="50"/>
    </row>
    <row r="70" spans="1:8" ht="12.75">
      <c r="A70" s="8">
        <v>45</v>
      </c>
      <c r="B70" s="8">
        <v>7</v>
      </c>
      <c r="C70" s="8">
        <v>95</v>
      </c>
      <c r="D70" s="55" t="s">
        <v>795</v>
      </c>
      <c r="E70" s="58" t="s">
        <v>18</v>
      </c>
      <c r="F70" s="54" t="s">
        <v>582</v>
      </c>
      <c r="G70" s="49" t="s">
        <v>715</v>
      </c>
      <c r="H70" s="50"/>
    </row>
    <row r="71" spans="1:8" ht="12.75">
      <c r="A71" s="8">
        <v>56</v>
      </c>
      <c r="B71" s="8">
        <v>8</v>
      </c>
      <c r="C71" s="8">
        <v>52</v>
      </c>
      <c r="D71" s="55" t="s">
        <v>751</v>
      </c>
      <c r="E71" s="58" t="s">
        <v>18</v>
      </c>
      <c r="F71" s="54" t="s">
        <v>667</v>
      </c>
      <c r="G71" s="49" t="s">
        <v>720</v>
      </c>
      <c r="H71" s="50"/>
    </row>
    <row r="72" spans="1:8" ht="12.75">
      <c r="A72" s="8">
        <v>57</v>
      </c>
      <c r="B72" s="8">
        <v>9</v>
      </c>
      <c r="C72" s="8">
        <v>96</v>
      </c>
      <c r="D72" s="55" t="s">
        <v>796</v>
      </c>
      <c r="E72" s="58" t="s">
        <v>18</v>
      </c>
      <c r="F72" s="54" t="s">
        <v>274</v>
      </c>
      <c r="G72" s="49" t="s">
        <v>720</v>
      </c>
      <c r="H72" s="50"/>
    </row>
    <row r="73" spans="1:8" ht="12.75">
      <c r="A73" s="8">
        <v>62</v>
      </c>
      <c r="B73" s="8">
        <v>10</v>
      </c>
      <c r="C73" s="8">
        <v>80</v>
      </c>
      <c r="D73" s="55" t="s">
        <v>779</v>
      </c>
      <c r="E73" s="58" t="s">
        <v>18</v>
      </c>
      <c r="F73" s="54" t="s">
        <v>444</v>
      </c>
      <c r="G73" s="49" t="s">
        <v>715</v>
      </c>
      <c r="H73" s="50"/>
    </row>
    <row r="74" spans="1:8" ht="12.75">
      <c r="A74" s="8">
        <v>70</v>
      </c>
      <c r="B74" s="8">
        <v>11</v>
      </c>
      <c r="C74" s="8">
        <v>101</v>
      </c>
      <c r="D74" s="55" t="s">
        <v>794</v>
      </c>
      <c r="E74" s="58" t="s">
        <v>18</v>
      </c>
      <c r="F74" s="54" t="s">
        <v>327</v>
      </c>
      <c r="G74" s="49" t="s">
        <v>715</v>
      </c>
      <c r="H74" s="50"/>
    </row>
    <row r="75" spans="1:8" ht="12.75">
      <c r="A75" s="8">
        <v>71</v>
      </c>
      <c r="B75" s="8">
        <v>12</v>
      </c>
      <c r="C75" s="8">
        <v>97</v>
      </c>
      <c r="D75" s="55" t="s">
        <v>797</v>
      </c>
      <c r="E75" s="58" t="s">
        <v>18</v>
      </c>
      <c r="F75" s="54" t="s">
        <v>728</v>
      </c>
      <c r="G75" s="49" t="s">
        <v>813</v>
      </c>
      <c r="H75" s="50"/>
    </row>
    <row r="76" spans="1:8" ht="12.75">
      <c r="A76" s="8">
        <v>72</v>
      </c>
      <c r="B76" s="8">
        <v>13</v>
      </c>
      <c r="C76" s="8">
        <v>24</v>
      </c>
      <c r="D76" s="55" t="s">
        <v>724</v>
      </c>
      <c r="E76" s="58" t="s">
        <v>18</v>
      </c>
      <c r="F76" s="54" t="s">
        <v>727</v>
      </c>
      <c r="G76" s="49" t="s">
        <v>720</v>
      </c>
      <c r="H76" s="50"/>
    </row>
    <row r="77" spans="1:8" ht="12.75">
      <c r="A77" s="8">
        <v>73</v>
      </c>
      <c r="B77" s="8">
        <v>14</v>
      </c>
      <c r="C77" s="8">
        <v>35</v>
      </c>
      <c r="D77" s="55" t="s">
        <v>736</v>
      </c>
      <c r="E77" s="58" t="s">
        <v>18</v>
      </c>
      <c r="F77" s="54" t="s">
        <v>274</v>
      </c>
      <c r="G77" s="49" t="s">
        <v>720</v>
      </c>
      <c r="H77" s="50"/>
    </row>
    <row r="78" spans="1:8" ht="12.75">
      <c r="A78" s="8">
        <v>74</v>
      </c>
      <c r="B78" s="8">
        <v>15</v>
      </c>
      <c r="C78" s="8">
        <v>156</v>
      </c>
      <c r="D78" s="55" t="s">
        <v>864</v>
      </c>
      <c r="E78" s="58" t="s">
        <v>18</v>
      </c>
      <c r="F78" s="54" t="s">
        <v>592</v>
      </c>
      <c r="G78" s="49" t="s">
        <v>720</v>
      </c>
      <c r="H78" s="50"/>
    </row>
    <row r="79" spans="1:8" ht="12.75">
      <c r="A79" s="8">
        <v>81</v>
      </c>
      <c r="B79" s="8">
        <v>16</v>
      </c>
      <c r="C79" s="8">
        <v>64</v>
      </c>
      <c r="D79" s="55" t="s">
        <v>762</v>
      </c>
      <c r="E79" s="58" t="s">
        <v>18</v>
      </c>
      <c r="F79" s="54" t="s">
        <v>336</v>
      </c>
      <c r="G79" s="49" t="s">
        <v>715</v>
      </c>
      <c r="H79" s="50"/>
    </row>
    <row r="80" spans="1:8" ht="12.75">
      <c r="A80" s="8">
        <v>82</v>
      </c>
      <c r="B80" s="8">
        <v>17</v>
      </c>
      <c r="C80" s="8">
        <v>111</v>
      </c>
      <c r="D80" s="55" t="s">
        <v>808</v>
      </c>
      <c r="E80" s="58" t="s">
        <v>18</v>
      </c>
      <c r="F80" s="54" t="s">
        <v>221</v>
      </c>
      <c r="G80" s="49" t="s">
        <v>715</v>
      </c>
      <c r="H80" s="50"/>
    </row>
    <row r="81" spans="1:8" ht="12.75">
      <c r="A81" s="8">
        <v>89</v>
      </c>
      <c r="B81" s="8">
        <v>18</v>
      </c>
      <c r="C81" s="8">
        <v>90</v>
      </c>
      <c r="D81" s="55" t="s">
        <v>788</v>
      </c>
      <c r="E81" s="58" t="s">
        <v>18</v>
      </c>
      <c r="F81" s="54" t="s">
        <v>190</v>
      </c>
      <c r="G81" s="49" t="s">
        <v>715</v>
      </c>
      <c r="H81" s="50"/>
    </row>
    <row r="82" spans="1:8" ht="12.75">
      <c r="A82" s="8">
        <v>90</v>
      </c>
      <c r="B82" s="8">
        <v>19</v>
      </c>
      <c r="C82" s="8">
        <v>54</v>
      </c>
      <c r="D82" s="55" t="s">
        <v>753</v>
      </c>
      <c r="E82" s="58" t="s">
        <v>18</v>
      </c>
      <c r="F82" s="54" t="s">
        <v>667</v>
      </c>
      <c r="G82" s="49" t="s">
        <v>720</v>
      </c>
      <c r="H82" s="50"/>
    </row>
    <row r="83" spans="1:8" ht="12.75">
      <c r="A83" s="8">
        <v>93</v>
      </c>
      <c r="B83" s="8">
        <v>20</v>
      </c>
      <c r="C83" s="8">
        <v>19</v>
      </c>
      <c r="D83" s="55" t="s">
        <v>717</v>
      </c>
      <c r="E83" s="58" t="s">
        <v>18</v>
      </c>
      <c r="F83" s="54" t="s">
        <v>713</v>
      </c>
      <c r="G83" s="49" t="s">
        <v>715</v>
      </c>
      <c r="H83" s="50"/>
    </row>
    <row r="84" spans="1:8" ht="12.75">
      <c r="A84" s="8">
        <v>101</v>
      </c>
      <c r="B84" s="8">
        <v>21</v>
      </c>
      <c r="C84" s="8">
        <v>78</v>
      </c>
      <c r="D84" s="55" t="s">
        <v>776</v>
      </c>
      <c r="E84" s="58" t="s">
        <v>18</v>
      </c>
      <c r="F84" s="54" t="s">
        <v>295</v>
      </c>
      <c r="G84" s="49" t="s">
        <v>718</v>
      </c>
      <c r="H84" s="50"/>
    </row>
    <row r="85" spans="1:8" ht="12.75">
      <c r="A85" s="8">
        <v>106</v>
      </c>
      <c r="B85" s="8">
        <v>22</v>
      </c>
      <c r="C85" s="8">
        <v>186</v>
      </c>
      <c r="D85" s="55" t="s">
        <v>901</v>
      </c>
      <c r="E85" s="58" t="s">
        <v>18</v>
      </c>
      <c r="F85" s="54" t="s">
        <v>159</v>
      </c>
      <c r="G85" s="49" t="s">
        <v>720</v>
      </c>
      <c r="H85" s="50"/>
    </row>
    <row r="86" spans="1:8" ht="12.75">
      <c r="A86" s="8">
        <v>109</v>
      </c>
      <c r="B86" s="8">
        <v>23</v>
      </c>
      <c r="C86" s="8">
        <v>117</v>
      </c>
      <c r="D86" s="55" t="s">
        <v>815</v>
      </c>
      <c r="E86" s="58" t="s">
        <v>18</v>
      </c>
      <c r="F86" s="54" t="s">
        <v>295</v>
      </c>
      <c r="G86" s="49" t="s">
        <v>718</v>
      </c>
      <c r="H86" s="50"/>
    </row>
    <row r="87" spans="1:8" ht="12.75">
      <c r="A87" s="8">
        <v>110</v>
      </c>
      <c r="B87" s="8">
        <v>24</v>
      </c>
      <c r="C87" s="8">
        <v>34</v>
      </c>
      <c r="D87" s="55" t="s">
        <v>735</v>
      </c>
      <c r="E87" s="58" t="s">
        <v>18</v>
      </c>
      <c r="F87" s="54" t="s">
        <v>667</v>
      </c>
      <c r="G87" s="49" t="s">
        <v>720</v>
      </c>
      <c r="H87" s="50"/>
    </row>
    <row r="88" spans="1:8" ht="12.75">
      <c r="A88" s="8">
        <v>113</v>
      </c>
      <c r="B88" s="8">
        <v>25</v>
      </c>
      <c r="C88" s="8">
        <v>39</v>
      </c>
      <c r="D88" s="55" t="s">
        <v>739</v>
      </c>
      <c r="E88" s="58" t="s">
        <v>18</v>
      </c>
      <c r="F88" s="54" t="s">
        <v>159</v>
      </c>
      <c r="G88" s="49" t="s">
        <v>720</v>
      </c>
      <c r="H88" s="50"/>
    </row>
    <row r="89" spans="1:8" ht="12.75">
      <c r="A89" s="8">
        <v>116</v>
      </c>
      <c r="B89" s="8">
        <v>26</v>
      </c>
      <c r="C89" s="8">
        <v>49</v>
      </c>
      <c r="D89" s="55" t="s">
        <v>747</v>
      </c>
      <c r="E89" s="58" t="s">
        <v>18</v>
      </c>
      <c r="F89" s="54" t="s">
        <v>601</v>
      </c>
      <c r="G89" s="49" t="s">
        <v>715</v>
      </c>
      <c r="H89" s="50"/>
    </row>
    <row r="90" spans="1:8" ht="12.75">
      <c r="A90" s="8">
        <v>117</v>
      </c>
      <c r="B90" s="8">
        <v>27</v>
      </c>
      <c r="C90" s="8">
        <v>102</v>
      </c>
      <c r="D90" s="55" t="s">
        <v>801</v>
      </c>
      <c r="E90" s="58" t="s">
        <v>18</v>
      </c>
      <c r="F90" s="54" t="s">
        <v>643</v>
      </c>
      <c r="G90" s="49" t="s">
        <v>715</v>
      </c>
      <c r="H90" s="50"/>
    </row>
    <row r="91" spans="1:8" ht="12.75">
      <c r="A91" s="8">
        <v>120</v>
      </c>
      <c r="B91" s="8">
        <v>28</v>
      </c>
      <c r="C91" s="8">
        <v>50</v>
      </c>
      <c r="D91" s="55" t="s">
        <v>748</v>
      </c>
      <c r="E91" s="58" t="s">
        <v>18</v>
      </c>
      <c r="F91" s="54" t="s">
        <v>686</v>
      </c>
      <c r="G91" s="49" t="s">
        <v>720</v>
      </c>
      <c r="H91" s="50"/>
    </row>
    <row r="92" spans="1:8" ht="12.75">
      <c r="A92" s="8">
        <v>124</v>
      </c>
      <c r="B92" s="8">
        <v>29</v>
      </c>
      <c r="C92" s="8">
        <v>62</v>
      </c>
      <c r="D92" s="55" t="s">
        <v>761</v>
      </c>
      <c r="E92" s="58" t="s">
        <v>18</v>
      </c>
      <c r="F92" s="54" t="s">
        <v>295</v>
      </c>
      <c r="G92" s="49" t="s">
        <v>718</v>
      </c>
      <c r="H92" s="50"/>
    </row>
    <row r="93" spans="1:8" ht="12.75">
      <c r="A93" s="8">
        <v>125</v>
      </c>
      <c r="B93" s="8">
        <v>30</v>
      </c>
      <c r="C93" s="8">
        <v>180</v>
      </c>
      <c r="D93" s="55" t="s">
        <v>896</v>
      </c>
      <c r="E93" s="58" t="s">
        <v>18</v>
      </c>
      <c r="F93" s="54" t="s">
        <v>218</v>
      </c>
      <c r="G93" s="49" t="s">
        <v>715</v>
      </c>
      <c r="H93" s="50"/>
    </row>
    <row r="94" spans="1:8" ht="12.75">
      <c r="A94" s="8">
        <v>127</v>
      </c>
      <c r="B94" s="8">
        <v>31</v>
      </c>
      <c r="C94" s="8">
        <v>169</v>
      </c>
      <c r="D94" s="55" t="s">
        <v>884</v>
      </c>
      <c r="E94" s="58" t="s">
        <v>18</v>
      </c>
      <c r="F94" s="54" t="s">
        <v>190</v>
      </c>
      <c r="G94" s="49" t="s">
        <v>715</v>
      </c>
      <c r="H94" s="50"/>
    </row>
    <row r="95" spans="1:8" ht="12.75">
      <c r="A95" s="8">
        <v>129</v>
      </c>
      <c r="B95" s="8">
        <v>32</v>
      </c>
      <c r="C95" s="8">
        <v>32</v>
      </c>
      <c r="D95" s="55" t="s">
        <v>733</v>
      </c>
      <c r="E95" s="58" t="s">
        <v>18</v>
      </c>
      <c r="F95" s="54" t="s">
        <v>474</v>
      </c>
      <c r="G95" s="49" t="s">
        <v>718</v>
      </c>
      <c r="H95" s="50"/>
    </row>
    <row r="96" spans="1:8" ht="12.75">
      <c r="A96" s="8">
        <v>134</v>
      </c>
      <c r="B96" s="8">
        <v>33</v>
      </c>
      <c r="C96" s="8">
        <v>3</v>
      </c>
      <c r="D96" s="55" t="s">
        <v>716</v>
      </c>
      <c r="E96" s="58" t="s">
        <v>18</v>
      </c>
      <c r="F96" s="54" t="s">
        <v>713</v>
      </c>
      <c r="G96" s="49" t="s">
        <v>715</v>
      </c>
      <c r="H96" s="50"/>
    </row>
    <row r="97" spans="1:8" ht="12.75">
      <c r="A97" s="8">
        <v>136</v>
      </c>
      <c r="B97" s="8">
        <v>34</v>
      </c>
      <c r="C97" s="8">
        <v>83</v>
      </c>
      <c r="D97" s="55" t="s">
        <v>782</v>
      </c>
      <c r="E97" s="58" t="s">
        <v>18</v>
      </c>
      <c r="F97" s="54" t="s">
        <v>295</v>
      </c>
      <c r="G97" s="49" t="s">
        <v>718</v>
      </c>
      <c r="H97" s="50"/>
    </row>
    <row r="98" spans="1:8" ht="12.75">
      <c r="A98" s="8">
        <v>148</v>
      </c>
      <c r="B98" s="8">
        <v>35</v>
      </c>
      <c r="C98" s="8">
        <v>137</v>
      </c>
      <c r="D98" s="55" t="s">
        <v>843</v>
      </c>
      <c r="E98" s="58" t="s">
        <v>18</v>
      </c>
      <c r="F98" s="54" t="s">
        <v>839</v>
      </c>
      <c r="G98" s="49" t="s">
        <v>715</v>
      </c>
      <c r="H98" s="50"/>
    </row>
    <row r="99" spans="1:8" ht="12.75">
      <c r="A99" s="8">
        <v>149</v>
      </c>
      <c r="B99" s="8">
        <v>36</v>
      </c>
      <c r="C99" s="8">
        <v>158</v>
      </c>
      <c r="D99" s="55" t="s">
        <v>866</v>
      </c>
      <c r="E99" s="58" t="s">
        <v>18</v>
      </c>
      <c r="F99" s="54" t="s">
        <v>580</v>
      </c>
      <c r="G99" s="49" t="s">
        <v>718</v>
      </c>
      <c r="H99" s="50"/>
    </row>
    <row r="100" spans="1:8" ht="12.75">
      <c r="A100" s="8">
        <v>151</v>
      </c>
      <c r="B100" s="8">
        <v>37</v>
      </c>
      <c r="C100" s="8">
        <v>124</v>
      </c>
      <c r="D100" s="55" t="s">
        <v>828</v>
      </c>
      <c r="E100" s="58" t="s">
        <v>18</v>
      </c>
      <c r="F100" s="54" t="s">
        <v>295</v>
      </c>
      <c r="G100" s="49" t="s">
        <v>718</v>
      </c>
      <c r="H100" s="50"/>
    </row>
    <row r="101" spans="1:8" ht="12.75">
      <c r="A101" s="8">
        <v>152</v>
      </c>
      <c r="B101" s="8">
        <v>38</v>
      </c>
      <c r="C101" s="8">
        <v>172</v>
      </c>
      <c r="D101" s="55" t="s">
        <v>887</v>
      </c>
      <c r="E101" s="58" t="s">
        <v>18</v>
      </c>
      <c r="F101" s="54" t="s">
        <v>218</v>
      </c>
      <c r="G101" s="49" t="s">
        <v>715</v>
      </c>
      <c r="H101" s="50"/>
    </row>
    <row r="102" spans="1:8" ht="12.75">
      <c r="A102" s="8">
        <v>157</v>
      </c>
      <c r="B102" s="8">
        <v>39</v>
      </c>
      <c r="C102" s="8">
        <v>53</v>
      </c>
      <c r="D102" s="55" t="s">
        <v>752</v>
      </c>
      <c r="E102" s="58" t="s">
        <v>18</v>
      </c>
      <c r="F102" s="54" t="s">
        <v>667</v>
      </c>
      <c r="G102" s="49" t="s">
        <v>720</v>
      </c>
      <c r="H102" s="50"/>
    </row>
    <row r="103" spans="1:8" ht="12.75">
      <c r="A103" s="8">
        <v>158</v>
      </c>
      <c r="B103" s="8">
        <v>40</v>
      </c>
      <c r="C103" s="8">
        <v>168</v>
      </c>
      <c r="D103" s="55" t="s">
        <v>876</v>
      </c>
      <c r="E103" s="58" t="s">
        <v>18</v>
      </c>
      <c r="F103" s="54" t="s">
        <v>474</v>
      </c>
      <c r="G103" s="49" t="s">
        <v>718</v>
      </c>
      <c r="H103" s="50"/>
    </row>
    <row r="104" spans="1:8" ht="12.75">
      <c r="A104" s="8">
        <v>160</v>
      </c>
      <c r="B104" s="8">
        <v>41</v>
      </c>
      <c r="C104" s="8">
        <v>87</v>
      </c>
      <c r="D104" s="55" t="s">
        <v>786</v>
      </c>
      <c r="E104" s="58" t="s">
        <v>18</v>
      </c>
      <c r="F104" s="54" t="s">
        <v>704</v>
      </c>
      <c r="G104" s="49" t="s">
        <v>715</v>
      </c>
      <c r="H104" s="50"/>
    </row>
    <row r="105" spans="1:8" ht="12.75">
      <c r="A105" s="8">
        <v>164</v>
      </c>
      <c r="B105" s="8">
        <v>42</v>
      </c>
      <c r="C105" s="8">
        <v>174</v>
      </c>
      <c r="D105" s="55" t="s">
        <v>889</v>
      </c>
      <c r="E105" s="58" t="s">
        <v>18</v>
      </c>
      <c r="F105" s="54" t="s">
        <v>218</v>
      </c>
      <c r="G105" s="49" t="s">
        <v>715</v>
      </c>
      <c r="H105" s="50"/>
    </row>
    <row r="106" spans="1:8" ht="12.75">
      <c r="A106" s="8">
        <v>170</v>
      </c>
      <c r="B106" s="8">
        <v>43</v>
      </c>
      <c r="C106" s="8">
        <v>163</v>
      </c>
      <c r="D106" s="55" t="s">
        <v>871</v>
      </c>
      <c r="E106" s="58" t="s">
        <v>18</v>
      </c>
      <c r="F106" s="54" t="s">
        <v>474</v>
      </c>
      <c r="G106" s="49" t="s">
        <v>718</v>
      </c>
      <c r="H106" s="50"/>
    </row>
    <row r="107" spans="1:8" ht="12.75">
      <c r="A107" s="8">
        <v>178</v>
      </c>
      <c r="B107" s="8">
        <v>44</v>
      </c>
      <c r="C107" s="8">
        <v>257</v>
      </c>
      <c r="D107" s="55" t="s">
        <v>749</v>
      </c>
      <c r="E107" s="58" t="s">
        <v>18</v>
      </c>
      <c r="F107" s="54" t="s">
        <v>592</v>
      </c>
      <c r="G107" s="49" t="s">
        <v>720</v>
      </c>
      <c r="H107" s="50"/>
    </row>
    <row r="108" spans="1:8" ht="12.75">
      <c r="A108" s="8">
        <v>181</v>
      </c>
      <c r="B108" s="8">
        <v>45</v>
      </c>
      <c r="C108" s="8">
        <v>141</v>
      </c>
      <c r="D108" s="55" t="s">
        <v>848</v>
      </c>
      <c r="E108" s="58" t="s">
        <v>18</v>
      </c>
      <c r="F108" s="54" t="s">
        <v>667</v>
      </c>
      <c r="G108" s="49" t="s">
        <v>720</v>
      </c>
      <c r="H108" s="50"/>
    </row>
    <row r="109" spans="1:8" ht="12.75">
      <c r="A109" s="8">
        <v>185</v>
      </c>
      <c r="B109" s="8">
        <v>46</v>
      </c>
      <c r="C109" s="8">
        <v>152</v>
      </c>
      <c r="D109" s="55" t="s">
        <v>860</v>
      </c>
      <c r="E109" s="58" t="s">
        <v>18</v>
      </c>
      <c r="F109" s="54" t="s">
        <v>601</v>
      </c>
      <c r="G109" s="49" t="s">
        <v>718</v>
      </c>
      <c r="H109" s="50"/>
    </row>
    <row r="110" spans="1:8" ht="12.75">
      <c r="A110" s="8">
        <v>186</v>
      </c>
      <c r="B110" s="8">
        <v>47</v>
      </c>
      <c r="C110" s="8">
        <v>47</v>
      </c>
      <c r="D110" s="55" t="s">
        <v>746</v>
      </c>
      <c r="E110" s="58" t="s">
        <v>18</v>
      </c>
      <c r="F110" s="54" t="s">
        <v>601</v>
      </c>
      <c r="G110" s="49" t="s">
        <v>715</v>
      </c>
      <c r="H110" s="50"/>
    </row>
    <row r="111" spans="1:8" ht="12.75">
      <c r="A111" s="8">
        <v>196</v>
      </c>
      <c r="B111" s="8">
        <v>48</v>
      </c>
      <c r="C111" s="8">
        <v>182</v>
      </c>
      <c r="D111" s="55" t="s">
        <v>898</v>
      </c>
      <c r="E111" s="58" t="s">
        <v>18</v>
      </c>
      <c r="F111" s="54" t="s">
        <v>218</v>
      </c>
      <c r="G111" s="49" t="s">
        <v>715</v>
      </c>
      <c r="H111" s="50"/>
    </row>
    <row r="112" spans="4:8" ht="12.75">
      <c r="D112" s="52"/>
      <c r="E112" s="56"/>
      <c r="F112" s="52"/>
      <c r="H112" s="50"/>
    </row>
    <row r="113" spans="1:8" ht="12.75">
      <c r="A113" s="75" t="s">
        <v>916</v>
      </c>
      <c r="B113" s="75"/>
      <c r="C113" s="75"/>
      <c r="D113" s="75"/>
      <c r="E113" s="75"/>
      <c r="F113" s="75"/>
      <c r="G113" s="75"/>
      <c r="H113" s="50"/>
    </row>
    <row r="114" spans="1:8" ht="12.75">
      <c r="A114" s="8">
        <v>13</v>
      </c>
      <c r="B114" s="8">
        <v>1</v>
      </c>
      <c r="C114" s="8">
        <v>116</v>
      </c>
      <c r="D114" s="55" t="s">
        <v>814</v>
      </c>
      <c r="E114" s="58" t="s">
        <v>19</v>
      </c>
      <c r="F114" s="54" t="s">
        <v>592</v>
      </c>
      <c r="G114" s="49" t="s">
        <v>720</v>
      </c>
      <c r="H114" s="50"/>
    </row>
    <row r="115" spans="1:8" ht="12.75">
      <c r="A115" s="8">
        <v>14</v>
      </c>
      <c r="B115" s="8">
        <v>2</v>
      </c>
      <c r="C115" s="8">
        <v>187</v>
      </c>
      <c r="D115" s="55" t="s">
        <v>902</v>
      </c>
      <c r="E115" s="58" t="s">
        <v>19</v>
      </c>
      <c r="F115" s="54" t="s">
        <v>573</v>
      </c>
      <c r="G115" s="49" t="s">
        <v>720</v>
      </c>
      <c r="H115" s="50"/>
    </row>
    <row r="116" spans="1:8" ht="12.75">
      <c r="A116" s="8">
        <v>15</v>
      </c>
      <c r="B116" s="8">
        <v>3</v>
      </c>
      <c r="C116" s="8">
        <v>57</v>
      </c>
      <c r="D116" s="55" t="s">
        <v>756</v>
      </c>
      <c r="E116" s="58" t="s">
        <v>19</v>
      </c>
      <c r="F116" s="54" t="s">
        <v>667</v>
      </c>
      <c r="G116" s="49" t="s">
        <v>720</v>
      </c>
      <c r="H116" s="50"/>
    </row>
    <row r="117" spans="1:8" ht="12.75">
      <c r="A117" s="8">
        <v>17</v>
      </c>
      <c r="B117" s="8">
        <v>4</v>
      </c>
      <c r="C117" s="8">
        <v>130</v>
      </c>
      <c r="D117" s="55" t="s">
        <v>834</v>
      </c>
      <c r="E117" s="58" t="s">
        <v>19</v>
      </c>
      <c r="F117" s="54" t="s">
        <v>221</v>
      </c>
      <c r="G117" s="49" t="s">
        <v>715</v>
      </c>
      <c r="H117" s="50" t="s">
        <v>937</v>
      </c>
    </row>
    <row r="118" spans="1:8" ht="12.75">
      <c r="A118" s="8">
        <v>34</v>
      </c>
      <c r="B118" s="8">
        <v>5</v>
      </c>
      <c r="C118" s="8">
        <v>46</v>
      </c>
      <c r="D118" s="55" t="s">
        <v>745</v>
      </c>
      <c r="E118" s="58" t="s">
        <v>19</v>
      </c>
      <c r="F118" s="54" t="s">
        <v>274</v>
      </c>
      <c r="G118" s="49" t="s">
        <v>720</v>
      </c>
      <c r="H118" s="50"/>
    </row>
    <row r="119" spans="1:8" ht="12.75">
      <c r="A119" s="8">
        <v>37</v>
      </c>
      <c r="B119" s="8">
        <v>6</v>
      </c>
      <c r="C119" s="8">
        <v>82</v>
      </c>
      <c r="D119" s="55" t="s">
        <v>781</v>
      </c>
      <c r="E119" s="58" t="s">
        <v>19</v>
      </c>
      <c r="F119" s="54" t="s">
        <v>159</v>
      </c>
      <c r="G119" s="49" t="s">
        <v>720</v>
      </c>
      <c r="H119" s="50"/>
    </row>
    <row r="120" spans="1:8" ht="12.75">
      <c r="A120" s="8">
        <v>39</v>
      </c>
      <c r="B120" s="8">
        <v>7</v>
      </c>
      <c r="C120" s="8">
        <v>77</v>
      </c>
      <c r="D120" s="55" t="s">
        <v>775</v>
      </c>
      <c r="E120" s="58" t="s">
        <v>19</v>
      </c>
      <c r="F120" s="54" t="s">
        <v>221</v>
      </c>
      <c r="G120" s="49" t="s">
        <v>715</v>
      </c>
      <c r="H120" s="50" t="s">
        <v>938</v>
      </c>
    </row>
    <row r="121" spans="1:8" ht="12.75">
      <c r="A121" s="8">
        <v>41</v>
      </c>
      <c r="B121" s="8">
        <v>8</v>
      </c>
      <c r="C121" s="8">
        <v>133</v>
      </c>
      <c r="D121" s="55" t="s">
        <v>837</v>
      </c>
      <c r="E121" s="58" t="s">
        <v>19</v>
      </c>
      <c r="F121" s="54" t="s">
        <v>168</v>
      </c>
      <c r="G121" s="49" t="s">
        <v>715</v>
      </c>
      <c r="H121" s="50" t="s">
        <v>939</v>
      </c>
    </row>
    <row r="122" spans="1:8" ht="12.75">
      <c r="A122" s="8">
        <v>43</v>
      </c>
      <c r="B122" s="8">
        <v>9</v>
      </c>
      <c r="C122" s="8">
        <v>120</v>
      </c>
      <c r="D122" s="55" t="s">
        <v>825</v>
      </c>
      <c r="E122" s="58" t="s">
        <v>19</v>
      </c>
      <c r="F122" s="54" t="s">
        <v>158</v>
      </c>
      <c r="G122" s="49" t="s">
        <v>715</v>
      </c>
      <c r="H122" s="50"/>
    </row>
    <row r="123" spans="1:8" ht="12.75">
      <c r="A123" s="8">
        <v>46</v>
      </c>
      <c r="B123" s="8">
        <v>10</v>
      </c>
      <c r="C123" s="8">
        <v>55</v>
      </c>
      <c r="D123" s="55" t="s">
        <v>754</v>
      </c>
      <c r="E123" s="58" t="s">
        <v>19</v>
      </c>
      <c r="F123" s="54" t="s">
        <v>457</v>
      </c>
      <c r="G123" s="49" t="s">
        <v>715</v>
      </c>
      <c r="H123" s="50"/>
    </row>
    <row r="124" spans="1:8" ht="12.75">
      <c r="A124" s="8">
        <v>63</v>
      </c>
      <c r="B124" s="8">
        <v>11</v>
      </c>
      <c r="C124" s="8">
        <v>69</v>
      </c>
      <c r="D124" s="55" t="s">
        <v>767</v>
      </c>
      <c r="E124" s="58" t="s">
        <v>19</v>
      </c>
      <c r="F124" s="54" t="s">
        <v>444</v>
      </c>
      <c r="G124" s="49" t="s">
        <v>715</v>
      </c>
      <c r="H124" s="50"/>
    </row>
    <row r="125" spans="1:8" ht="12.75">
      <c r="A125" s="8">
        <v>65</v>
      </c>
      <c r="B125" s="8">
        <v>12</v>
      </c>
      <c r="C125" s="8">
        <v>68</v>
      </c>
      <c r="D125" s="55" t="s">
        <v>766</v>
      </c>
      <c r="E125" s="58" t="s">
        <v>19</v>
      </c>
      <c r="F125" s="54" t="s">
        <v>444</v>
      </c>
      <c r="G125" s="49" t="s">
        <v>715</v>
      </c>
      <c r="H125" s="50"/>
    </row>
    <row r="126" spans="1:8" ht="12.75">
      <c r="A126" s="8">
        <v>76</v>
      </c>
      <c r="B126" s="8">
        <v>13</v>
      </c>
      <c r="C126" s="8">
        <v>110</v>
      </c>
      <c r="D126" s="55" t="s">
        <v>807</v>
      </c>
      <c r="E126" s="58" t="s">
        <v>19</v>
      </c>
      <c r="F126" s="54" t="s">
        <v>221</v>
      </c>
      <c r="G126" s="49" t="s">
        <v>715</v>
      </c>
      <c r="H126" s="50"/>
    </row>
    <row r="127" spans="1:8" ht="12.75">
      <c r="A127" s="8">
        <v>78</v>
      </c>
      <c r="B127" s="8">
        <v>14</v>
      </c>
      <c r="C127" s="8">
        <v>126</v>
      </c>
      <c r="D127" s="55" t="s">
        <v>830</v>
      </c>
      <c r="E127" s="58" t="s">
        <v>19</v>
      </c>
      <c r="F127" s="54" t="s">
        <v>158</v>
      </c>
      <c r="G127" s="49" t="s">
        <v>715</v>
      </c>
      <c r="H127" s="50"/>
    </row>
    <row r="128" spans="1:8" ht="12.75">
      <c r="A128" s="8">
        <v>88</v>
      </c>
      <c r="B128" s="8">
        <v>15</v>
      </c>
      <c r="C128" s="8">
        <v>75</v>
      </c>
      <c r="D128" s="55" t="s">
        <v>773</v>
      </c>
      <c r="E128" s="58" t="s">
        <v>19</v>
      </c>
      <c r="F128" s="54" t="s">
        <v>190</v>
      </c>
      <c r="G128" s="49" t="s">
        <v>715</v>
      </c>
      <c r="H128" s="50"/>
    </row>
    <row r="129" spans="1:8" ht="12.75">
      <c r="A129" s="8">
        <v>94</v>
      </c>
      <c r="B129" s="8">
        <v>16</v>
      </c>
      <c r="C129" s="8">
        <v>109</v>
      </c>
      <c r="D129" s="55" t="s">
        <v>806</v>
      </c>
      <c r="E129" s="58" t="s">
        <v>19</v>
      </c>
      <c r="F129" s="54" t="s">
        <v>221</v>
      </c>
      <c r="G129" s="49" t="s">
        <v>715</v>
      </c>
      <c r="H129" s="50"/>
    </row>
    <row r="130" spans="1:8" ht="12.75">
      <c r="A130" s="8">
        <v>96</v>
      </c>
      <c r="B130" s="8">
        <v>17</v>
      </c>
      <c r="C130" s="8">
        <v>91</v>
      </c>
      <c r="D130" s="55" t="s">
        <v>789</v>
      </c>
      <c r="E130" s="58" t="s">
        <v>19</v>
      </c>
      <c r="F130" s="54" t="s">
        <v>386</v>
      </c>
      <c r="G130" s="49" t="s">
        <v>718</v>
      </c>
      <c r="H130" s="50"/>
    </row>
    <row r="131" spans="1:8" ht="12.75">
      <c r="A131" s="8">
        <v>97</v>
      </c>
      <c r="B131" s="8">
        <v>18</v>
      </c>
      <c r="C131" s="8">
        <v>85</v>
      </c>
      <c r="D131" s="55" t="s">
        <v>784</v>
      </c>
      <c r="E131" s="58" t="s">
        <v>19</v>
      </c>
      <c r="F131" s="54" t="s">
        <v>444</v>
      </c>
      <c r="G131" s="49" t="s">
        <v>715</v>
      </c>
      <c r="H131" s="50"/>
    </row>
    <row r="132" spans="1:8" ht="12.75">
      <c r="A132" s="8">
        <v>98</v>
      </c>
      <c r="B132" s="8">
        <v>19</v>
      </c>
      <c r="C132" s="8">
        <v>129</v>
      </c>
      <c r="D132" s="55" t="s">
        <v>833</v>
      </c>
      <c r="E132" s="58" t="s">
        <v>19</v>
      </c>
      <c r="F132" s="54" t="s">
        <v>168</v>
      </c>
      <c r="G132" s="49" t="s">
        <v>715</v>
      </c>
      <c r="H132" s="50"/>
    </row>
    <row r="133" spans="1:8" ht="12.75">
      <c r="A133" s="8">
        <v>99</v>
      </c>
      <c r="B133" s="8">
        <v>20</v>
      </c>
      <c r="C133" s="8">
        <v>115</v>
      </c>
      <c r="D133" s="55" t="s">
        <v>812</v>
      </c>
      <c r="E133" s="58" t="s">
        <v>19</v>
      </c>
      <c r="F133" s="54" t="s">
        <v>728</v>
      </c>
      <c r="G133" s="49" t="s">
        <v>813</v>
      </c>
      <c r="H133" s="50"/>
    </row>
    <row r="134" spans="1:8" ht="12.75">
      <c r="A134" s="8">
        <v>104</v>
      </c>
      <c r="B134" s="8">
        <v>21</v>
      </c>
      <c r="C134" s="8">
        <v>185</v>
      </c>
      <c r="D134" s="55" t="s">
        <v>900</v>
      </c>
      <c r="E134" s="58" t="s">
        <v>19</v>
      </c>
      <c r="F134" s="54" t="s">
        <v>159</v>
      </c>
      <c r="G134" s="49" t="s">
        <v>720</v>
      </c>
      <c r="H134" s="50"/>
    </row>
    <row r="135" spans="1:8" ht="12.75">
      <c r="A135" s="8">
        <v>118</v>
      </c>
      <c r="B135" s="8">
        <v>22</v>
      </c>
      <c r="C135" s="8">
        <v>106</v>
      </c>
      <c r="D135" s="55" t="s">
        <v>803</v>
      </c>
      <c r="E135" s="58" t="s">
        <v>19</v>
      </c>
      <c r="F135" s="54" t="s">
        <v>108</v>
      </c>
      <c r="G135" s="49" t="s">
        <v>715</v>
      </c>
      <c r="H135" s="50"/>
    </row>
    <row r="136" spans="1:8" ht="12.75">
      <c r="A136" s="8">
        <v>119</v>
      </c>
      <c r="B136" s="8">
        <v>23</v>
      </c>
      <c r="C136" s="8">
        <v>114</v>
      </c>
      <c r="D136" s="55" t="s">
        <v>811</v>
      </c>
      <c r="E136" s="58" t="s">
        <v>19</v>
      </c>
      <c r="F136" s="54" t="s">
        <v>221</v>
      </c>
      <c r="G136" s="49" t="s">
        <v>715</v>
      </c>
      <c r="H136" s="50"/>
    </row>
    <row r="137" spans="1:8" ht="12.75">
      <c r="A137" s="8">
        <v>126</v>
      </c>
      <c r="B137" s="8">
        <v>24</v>
      </c>
      <c r="C137" s="8">
        <v>56</v>
      </c>
      <c r="D137" s="55" t="s">
        <v>755</v>
      </c>
      <c r="E137" s="58" t="s">
        <v>19</v>
      </c>
      <c r="F137" s="54" t="s">
        <v>582</v>
      </c>
      <c r="G137" s="49" t="s">
        <v>715</v>
      </c>
      <c r="H137" s="50"/>
    </row>
    <row r="138" spans="1:8" ht="12.75">
      <c r="A138" s="8">
        <v>132</v>
      </c>
      <c r="B138" s="8">
        <v>25</v>
      </c>
      <c r="C138" s="8">
        <v>173</v>
      </c>
      <c r="D138" s="55" t="s">
        <v>888</v>
      </c>
      <c r="E138" s="58" t="s">
        <v>19</v>
      </c>
      <c r="F138" s="54" t="s">
        <v>218</v>
      </c>
      <c r="G138" s="49" t="s">
        <v>715</v>
      </c>
      <c r="H138" s="50"/>
    </row>
    <row r="139" spans="1:8" ht="12.75">
      <c r="A139" s="8">
        <v>140</v>
      </c>
      <c r="B139" s="8">
        <v>26</v>
      </c>
      <c r="C139" s="8">
        <v>167</v>
      </c>
      <c r="D139" s="55" t="s">
        <v>875</v>
      </c>
      <c r="E139" s="58" t="s">
        <v>19</v>
      </c>
      <c r="F139" s="54" t="s">
        <v>295</v>
      </c>
      <c r="G139" s="49" t="s">
        <v>718</v>
      </c>
      <c r="H139" s="50"/>
    </row>
    <row r="140" spans="1:8" ht="12.75">
      <c r="A140" s="8">
        <v>141</v>
      </c>
      <c r="B140" s="8">
        <v>27</v>
      </c>
      <c r="C140" s="8">
        <v>136</v>
      </c>
      <c r="D140" s="55" t="s">
        <v>842</v>
      </c>
      <c r="E140" s="58" t="s">
        <v>19</v>
      </c>
      <c r="F140" s="54" t="s">
        <v>839</v>
      </c>
      <c r="G140" s="49" t="s">
        <v>715</v>
      </c>
      <c r="H140" s="50"/>
    </row>
    <row r="141" spans="1:8" ht="12.75">
      <c r="A141" s="8">
        <v>162</v>
      </c>
      <c r="B141" s="8">
        <v>28</v>
      </c>
      <c r="C141" s="8">
        <v>149</v>
      </c>
      <c r="D141" s="55" t="s">
        <v>857</v>
      </c>
      <c r="E141" s="58" t="s">
        <v>19</v>
      </c>
      <c r="F141" s="54" t="s">
        <v>274</v>
      </c>
      <c r="G141" s="49" t="s">
        <v>720</v>
      </c>
      <c r="H141" s="50"/>
    </row>
    <row r="142" spans="1:8" ht="12.75">
      <c r="A142" s="8">
        <v>163</v>
      </c>
      <c r="B142" s="8">
        <v>29</v>
      </c>
      <c r="C142" s="8">
        <v>188</v>
      </c>
      <c r="D142" s="55" t="s">
        <v>903</v>
      </c>
      <c r="E142" s="58" t="s">
        <v>19</v>
      </c>
      <c r="F142" s="54" t="s">
        <v>728</v>
      </c>
      <c r="G142" s="49" t="s">
        <v>813</v>
      </c>
      <c r="H142" s="50"/>
    </row>
    <row r="143" spans="1:8" ht="12.75">
      <c r="A143" s="8">
        <v>165</v>
      </c>
      <c r="B143" s="8">
        <v>30</v>
      </c>
      <c r="C143" s="8">
        <v>92</v>
      </c>
      <c r="D143" s="55" t="s">
        <v>790</v>
      </c>
      <c r="E143" s="58" t="s">
        <v>19</v>
      </c>
      <c r="F143" s="54" t="s">
        <v>386</v>
      </c>
      <c r="G143" s="49" t="s">
        <v>718</v>
      </c>
      <c r="H143" s="50"/>
    </row>
    <row r="144" spans="1:8" ht="12.75">
      <c r="A144" s="8">
        <v>182</v>
      </c>
      <c r="B144" s="8">
        <v>31</v>
      </c>
      <c r="C144" s="8">
        <v>171</v>
      </c>
      <c r="D144" s="55" t="s">
        <v>886</v>
      </c>
      <c r="E144" s="58" t="s">
        <v>19</v>
      </c>
      <c r="F144" s="54" t="s">
        <v>190</v>
      </c>
      <c r="G144" s="49" t="s">
        <v>715</v>
      </c>
      <c r="H144" s="50"/>
    </row>
    <row r="145" spans="1:8" ht="12.75">
      <c r="A145" s="8">
        <v>183</v>
      </c>
      <c r="B145" s="8">
        <v>32</v>
      </c>
      <c r="C145" s="8">
        <v>155</v>
      </c>
      <c r="D145" s="55" t="s">
        <v>714</v>
      </c>
      <c r="E145" s="58" t="s">
        <v>19</v>
      </c>
      <c r="F145" s="54" t="s">
        <v>580</v>
      </c>
      <c r="G145" s="49" t="s">
        <v>718</v>
      </c>
      <c r="H145" s="50"/>
    </row>
    <row r="146" spans="1:8" ht="12.75">
      <c r="A146" s="8">
        <v>191</v>
      </c>
      <c r="B146" s="8">
        <v>33</v>
      </c>
      <c r="C146" s="8">
        <v>191</v>
      </c>
      <c r="D146" s="55" t="s">
        <v>906</v>
      </c>
      <c r="E146" s="58" t="s">
        <v>19</v>
      </c>
      <c r="F146" s="54" t="s">
        <v>123</v>
      </c>
      <c r="G146" s="49" t="s">
        <v>715</v>
      </c>
      <c r="H146" s="50"/>
    </row>
    <row r="147" spans="1:8" ht="12.75">
      <c r="A147" s="8">
        <v>194</v>
      </c>
      <c r="B147" s="8">
        <v>34</v>
      </c>
      <c r="C147" s="8">
        <v>195</v>
      </c>
      <c r="D147" s="55" t="s">
        <v>909</v>
      </c>
      <c r="E147" s="58" t="s">
        <v>19</v>
      </c>
      <c r="F147" s="54" t="s">
        <v>444</v>
      </c>
      <c r="G147" s="49" t="s">
        <v>715</v>
      </c>
      <c r="H147" s="50"/>
    </row>
    <row r="148" spans="4:8" ht="12.75">
      <c r="D148" s="52"/>
      <c r="E148" s="56"/>
      <c r="F148" s="52"/>
      <c r="H148" s="50"/>
    </row>
    <row r="149" spans="1:8" ht="12.75">
      <c r="A149" s="75" t="s">
        <v>917</v>
      </c>
      <c r="B149" s="75"/>
      <c r="C149" s="75"/>
      <c r="D149" s="75"/>
      <c r="E149" s="75"/>
      <c r="F149" s="75"/>
      <c r="G149" s="75"/>
      <c r="H149" s="50"/>
    </row>
    <row r="150" spans="1:8" ht="12.75">
      <c r="A150" s="8">
        <v>29</v>
      </c>
      <c r="B150" s="8">
        <v>1</v>
      </c>
      <c r="C150" s="8">
        <v>125</v>
      </c>
      <c r="D150" s="55" t="s">
        <v>829</v>
      </c>
      <c r="E150" s="58" t="s">
        <v>20</v>
      </c>
      <c r="F150" s="54" t="s">
        <v>158</v>
      </c>
      <c r="G150" s="49" t="s">
        <v>715</v>
      </c>
      <c r="H150" s="50" t="s">
        <v>937</v>
      </c>
    </row>
    <row r="151" spans="1:8" ht="12.75">
      <c r="A151" s="8">
        <v>31</v>
      </c>
      <c r="B151" s="8">
        <v>2</v>
      </c>
      <c r="C151" s="8">
        <v>42</v>
      </c>
      <c r="D151" s="55" t="s">
        <v>742</v>
      </c>
      <c r="E151" s="58" t="s">
        <v>20</v>
      </c>
      <c r="F151" s="54" t="s">
        <v>592</v>
      </c>
      <c r="G151" s="49" t="s">
        <v>720</v>
      </c>
      <c r="H151" s="50"/>
    </row>
    <row r="152" spans="1:8" ht="12.75">
      <c r="A152" s="8">
        <v>42</v>
      </c>
      <c r="B152" s="8">
        <v>3</v>
      </c>
      <c r="C152" s="8">
        <v>157</v>
      </c>
      <c r="D152" s="55" t="s">
        <v>865</v>
      </c>
      <c r="E152" s="58" t="s">
        <v>20</v>
      </c>
      <c r="F152" s="54" t="s">
        <v>592</v>
      </c>
      <c r="G152" s="49" t="s">
        <v>720</v>
      </c>
      <c r="H152" s="50"/>
    </row>
    <row r="153" spans="1:8" ht="12.75">
      <c r="A153" s="8">
        <v>48</v>
      </c>
      <c r="B153" s="8">
        <v>4</v>
      </c>
      <c r="C153" s="8">
        <v>31</v>
      </c>
      <c r="D153" s="55" t="s">
        <v>723</v>
      </c>
      <c r="E153" s="58" t="s">
        <v>20</v>
      </c>
      <c r="F153" s="54" t="s">
        <v>727</v>
      </c>
      <c r="G153" s="49" t="s">
        <v>720</v>
      </c>
      <c r="H153" s="50"/>
    </row>
    <row r="154" spans="1:8" ht="12.75">
      <c r="A154" s="8">
        <v>66</v>
      </c>
      <c r="B154" s="8">
        <v>5</v>
      </c>
      <c r="C154" s="8">
        <v>132</v>
      </c>
      <c r="D154" s="55" t="s">
        <v>836</v>
      </c>
      <c r="E154" s="58" t="s">
        <v>20</v>
      </c>
      <c r="F154" s="54" t="s">
        <v>168</v>
      </c>
      <c r="G154" s="49" t="s">
        <v>715</v>
      </c>
      <c r="H154" s="50" t="s">
        <v>938</v>
      </c>
    </row>
    <row r="155" spans="1:8" ht="12.75">
      <c r="A155" s="8">
        <v>67</v>
      </c>
      <c r="B155" s="8">
        <v>6</v>
      </c>
      <c r="C155" s="8">
        <v>165</v>
      </c>
      <c r="D155" s="55" t="s">
        <v>873</v>
      </c>
      <c r="E155" s="58" t="s">
        <v>20</v>
      </c>
      <c r="F155" s="54" t="s">
        <v>113</v>
      </c>
      <c r="G155" s="49" t="s">
        <v>715</v>
      </c>
      <c r="H155" s="50" t="s">
        <v>939</v>
      </c>
    </row>
    <row r="156" spans="1:8" ht="12.75">
      <c r="A156" s="8">
        <v>68</v>
      </c>
      <c r="B156" s="8">
        <v>7</v>
      </c>
      <c r="C156" s="8">
        <v>72</v>
      </c>
      <c r="D156" s="55" t="s">
        <v>770</v>
      </c>
      <c r="E156" s="58" t="s">
        <v>20</v>
      </c>
      <c r="F156" s="54" t="s">
        <v>592</v>
      </c>
      <c r="G156" s="49" t="s">
        <v>720</v>
      </c>
      <c r="H156" s="50"/>
    </row>
    <row r="157" spans="1:8" ht="12.75">
      <c r="A157" s="8">
        <v>84</v>
      </c>
      <c r="B157" s="8">
        <v>8</v>
      </c>
      <c r="C157" s="8">
        <v>44</v>
      </c>
      <c r="D157" s="55" t="s">
        <v>743</v>
      </c>
      <c r="E157" s="58" t="s">
        <v>20</v>
      </c>
      <c r="F157" s="54" t="s">
        <v>210</v>
      </c>
      <c r="G157" s="49" t="s">
        <v>720</v>
      </c>
      <c r="H157" s="50"/>
    </row>
    <row r="158" spans="1:8" ht="12.75">
      <c r="A158" s="8">
        <v>86</v>
      </c>
      <c r="B158" s="8">
        <v>9</v>
      </c>
      <c r="C158" s="8">
        <v>183</v>
      </c>
      <c r="D158" s="55" t="s">
        <v>820</v>
      </c>
      <c r="E158" s="58" t="s">
        <v>20</v>
      </c>
      <c r="F158" s="54" t="s">
        <v>445</v>
      </c>
      <c r="G158" s="49" t="s">
        <v>715</v>
      </c>
      <c r="H158" s="50"/>
    </row>
    <row r="159" spans="1:8" ht="12.75">
      <c r="A159" s="8">
        <v>92</v>
      </c>
      <c r="B159" s="8">
        <v>10</v>
      </c>
      <c r="C159" s="8">
        <v>74</v>
      </c>
      <c r="D159" s="55" t="s">
        <v>772</v>
      </c>
      <c r="E159" s="58" t="s">
        <v>20</v>
      </c>
      <c r="F159" s="54" t="s">
        <v>190</v>
      </c>
      <c r="G159" s="49" t="s">
        <v>715</v>
      </c>
      <c r="H159" s="50"/>
    </row>
    <row r="160" spans="1:8" ht="12.75">
      <c r="A160" s="8">
        <v>100</v>
      </c>
      <c r="B160" s="8">
        <v>11</v>
      </c>
      <c r="C160" s="8">
        <v>138</v>
      </c>
      <c r="D160" s="55" t="s">
        <v>844</v>
      </c>
      <c r="E160" s="58" t="s">
        <v>20</v>
      </c>
      <c r="F160" s="54" t="s">
        <v>444</v>
      </c>
      <c r="G160" s="49" t="s">
        <v>715</v>
      </c>
      <c r="H160" s="50"/>
    </row>
    <row r="161" spans="1:8" ht="12.75">
      <c r="A161" s="8">
        <v>105</v>
      </c>
      <c r="B161" s="8">
        <v>12</v>
      </c>
      <c r="C161" s="8">
        <v>196</v>
      </c>
      <c r="D161" s="55" t="s">
        <v>910</v>
      </c>
      <c r="E161" s="58" t="s">
        <v>20</v>
      </c>
      <c r="F161" s="54" t="s">
        <v>190</v>
      </c>
      <c r="G161" s="49" t="s">
        <v>715</v>
      </c>
      <c r="H161" s="50"/>
    </row>
    <row r="162" spans="1:8" ht="12.75">
      <c r="A162" s="8">
        <v>111</v>
      </c>
      <c r="B162" s="8">
        <v>13</v>
      </c>
      <c r="C162" s="8">
        <v>66</v>
      </c>
      <c r="D162" s="55" t="s">
        <v>764</v>
      </c>
      <c r="E162" s="58" t="s">
        <v>20</v>
      </c>
      <c r="F162" s="54" t="s">
        <v>474</v>
      </c>
      <c r="G162" s="49" t="s">
        <v>718</v>
      </c>
      <c r="H162" s="50"/>
    </row>
    <row r="163" spans="1:8" ht="12.75">
      <c r="A163" s="8">
        <v>128</v>
      </c>
      <c r="B163" s="8">
        <v>14</v>
      </c>
      <c r="C163" s="8">
        <v>147</v>
      </c>
      <c r="D163" s="55" t="s">
        <v>855</v>
      </c>
      <c r="E163" s="58" t="s">
        <v>20</v>
      </c>
      <c r="F163" s="54" t="s">
        <v>581</v>
      </c>
      <c r="G163" s="49" t="s">
        <v>720</v>
      </c>
      <c r="H163" s="50"/>
    </row>
    <row r="164" spans="1:8" ht="12.75">
      <c r="A164" s="8">
        <v>130</v>
      </c>
      <c r="B164" s="8">
        <v>15</v>
      </c>
      <c r="C164" s="8">
        <v>139</v>
      </c>
      <c r="D164" s="55" t="s">
        <v>845</v>
      </c>
      <c r="E164" s="58" t="s">
        <v>20</v>
      </c>
      <c r="F164" s="54" t="s">
        <v>336</v>
      </c>
      <c r="G164" s="49" t="s">
        <v>715</v>
      </c>
      <c r="H164" s="50"/>
    </row>
    <row r="165" spans="1:8" ht="12.75">
      <c r="A165" s="8">
        <v>138</v>
      </c>
      <c r="B165" s="8">
        <v>16</v>
      </c>
      <c r="C165" s="8">
        <v>160</v>
      </c>
      <c r="D165" s="55" t="s">
        <v>868</v>
      </c>
      <c r="E165" s="58" t="s">
        <v>20</v>
      </c>
      <c r="F165" s="54" t="s">
        <v>123</v>
      </c>
      <c r="G165" s="49" t="s">
        <v>715</v>
      </c>
      <c r="H165" s="50"/>
    </row>
    <row r="166" spans="1:8" ht="12.75">
      <c r="A166" s="8">
        <v>139</v>
      </c>
      <c r="B166" s="8">
        <v>17</v>
      </c>
      <c r="C166" s="8">
        <v>184</v>
      </c>
      <c r="D166" s="55" t="s">
        <v>899</v>
      </c>
      <c r="E166" s="58" t="s">
        <v>20</v>
      </c>
      <c r="F166" s="54" t="s">
        <v>159</v>
      </c>
      <c r="G166" s="49" t="s">
        <v>720</v>
      </c>
      <c r="H166" s="50"/>
    </row>
    <row r="167" spans="1:8" ht="12.75">
      <c r="A167" s="8">
        <v>145</v>
      </c>
      <c r="B167" s="8">
        <v>18</v>
      </c>
      <c r="C167" s="8">
        <v>162</v>
      </c>
      <c r="D167" s="55" t="s">
        <v>870</v>
      </c>
      <c r="E167" s="58" t="s">
        <v>20</v>
      </c>
      <c r="F167" s="54" t="s">
        <v>295</v>
      </c>
      <c r="G167" s="49" t="s">
        <v>718</v>
      </c>
      <c r="H167" s="50"/>
    </row>
    <row r="168" spans="1:8" ht="12.75">
      <c r="A168" s="8">
        <v>146</v>
      </c>
      <c r="B168" s="8">
        <v>19</v>
      </c>
      <c r="C168" s="8">
        <v>146</v>
      </c>
      <c r="D168" s="55" t="s">
        <v>854</v>
      </c>
      <c r="E168" s="58" t="s">
        <v>20</v>
      </c>
      <c r="F168" s="54" t="s">
        <v>474</v>
      </c>
      <c r="G168" s="49" t="s">
        <v>718</v>
      </c>
      <c r="H168" s="50"/>
    </row>
    <row r="169" spans="1:8" ht="12.75">
      <c r="A169" s="8">
        <v>150</v>
      </c>
      <c r="B169" s="8">
        <v>20</v>
      </c>
      <c r="C169" s="8">
        <v>45</v>
      </c>
      <c r="D169" s="55" t="s">
        <v>744</v>
      </c>
      <c r="E169" s="58" t="s">
        <v>20</v>
      </c>
      <c r="F169" s="54" t="s">
        <v>295</v>
      </c>
      <c r="G169" s="49" t="s">
        <v>718</v>
      </c>
      <c r="H169" s="50"/>
    </row>
    <row r="170" spans="1:8" ht="12.75">
      <c r="A170" s="8">
        <v>159</v>
      </c>
      <c r="B170" s="8">
        <v>21</v>
      </c>
      <c r="C170" s="8">
        <v>37</v>
      </c>
      <c r="D170" s="55" t="s">
        <v>737</v>
      </c>
      <c r="E170" s="58" t="s">
        <v>20</v>
      </c>
      <c r="F170" s="54" t="s">
        <v>159</v>
      </c>
      <c r="G170" s="49" t="s">
        <v>720</v>
      </c>
      <c r="H170" s="50"/>
    </row>
    <row r="171" spans="1:8" ht="12.75">
      <c r="A171" s="8">
        <v>161</v>
      </c>
      <c r="B171" s="8">
        <v>22</v>
      </c>
      <c r="C171" s="8">
        <v>140</v>
      </c>
      <c r="D171" s="55" t="s">
        <v>846</v>
      </c>
      <c r="E171" s="58" t="s">
        <v>20</v>
      </c>
      <c r="F171" s="54" t="s">
        <v>847</v>
      </c>
      <c r="G171" s="49" t="s">
        <v>718</v>
      </c>
      <c r="H171" s="50"/>
    </row>
    <row r="172" spans="1:8" ht="12.75">
      <c r="A172" s="8">
        <v>169</v>
      </c>
      <c r="B172" s="8">
        <v>23</v>
      </c>
      <c r="C172" s="8">
        <v>145</v>
      </c>
      <c r="D172" s="55" t="s">
        <v>853</v>
      </c>
      <c r="E172" s="58" t="s">
        <v>20</v>
      </c>
      <c r="F172" s="54" t="s">
        <v>295</v>
      </c>
      <c r="G172" s="49" t="s">
        <v>718</v>
      </c>
      <c r="H172" s="50"/>
    </row>
    <row r="173" spans="1:8" ht="12.75">
      <c r="A173" s="8">
        <v>176</v>
      </c>
      <c r="B173" s="8">
        <v>24</v>
      </c>
      <c r="C173" s="8">
        <v>170</v>
      </c>
      <c r="D173" s="55" t="s">
        <v>885</v>
      </c>
      <c r="E173" s="58" t="s">
        <v>20</v>
      </c>
      <c r="F173" s="54" t="s">
        <v>190</v>
      </c>
      <c r="G173" s="49" t="s">
        <v>715</v>
      </c>
      <c r="H173" s="50"/>
    </row>
    <row r="174" spans="1:8" ht="12.75">
      <c r="A174" s="8">
        <v>177</v>
      </c>
      <c r="B174" s="8">
        <v>25</v>
      </c>
      <c r="C174" s="8">
        <v>71</v>
      </c>
      <c r="D174" s="55" t="s">
        <v>769</v>
      </c>
      <c r="E174" s="58" t="s">
        <v>20</v>
      </c>
      <c r="F174" s="54" t="s">
        <v>275</v>
      </c>
      <c r="G174" s="49" t="s">
        <v>715</v>
      </c>
      <c r="H174" s="50"/>
    </row>
    <row r="175" spans="1:8" ht="12.75">
      <c r="A175" s="8">
        <v>184</v>
      </c>
      <c r="B175" s="8">
        <v>26</v>
      </c>
      <c r="C175" s="8">
        <v>33</v>
      </c>
      <c r="D175" s="55" t="s">
        <v>734</v>
      </c>
      <c r="E175" s="58" t="s">
        <v>20</v>
      </c>
      <c r="F175" s="54" t="s">
        <v>295</v>
      </c>
      <c r="G175" s="49" t="s">
        <v>718</v>
      </c>
      <c r="H175" s="50"/>
    </row>
    <row r="176" spans="1:8" ht="12.75">
      <c r="A176" s="8">
        <v>199</v>
      </c>
      <c r="B176" s="8">
        <v>27</v>
      </c>
      <c r="C176" s="8">
        <v>192</v>
      </c>
      <c r="D176" s="55" t="s">
        <v>907</v>
      </c>
      <c r="E176" s="58" t="s">
        <v>20</v>
      </c>
      <c r="F176" s="54" t="s">
        <v>123</v>
      </c>
      <c r="G176" s="49" t="s">
        <v>715</v>
      </c>
      <c r="H176" s="50"/>
    </row>
    <row r="177" spans="4:8" ht="12.75">
      <c r="D177" s="52"/>
      <c r="E177" s="56"/>
      <c r="F177" s="52"/>
      <c r="H177" s="50"/>
    </row>
    <row r="178" spans="1:8" ht="12.75">
      <c r="A178" s="75" t="s">
        <v>918</v>
      </c>
      <c r="B178" s="75"/>
      <c r="C178" s="75"/>
      <c r="D178" s="75"/>
      <c r="E178" s="75"/>
      <c r="F178" s="75"/>
      <c r="G178" s="75"/>
      <c r="H178" s="50"/>
    </row>
    <row r="179" spans="1:8" ht="12.75">
      <c r="A179" s="8">
        <v>2</v>
      </c>
      <c r="B179" s="8">
        <v>1</v>
      </c>
      <c r="C179" s="8">
        <v>258</v>
      </c>
      <c r="D179" s="55" t="s">
        <v>777</v>
      </c>
      <c r="E179" s="58" t="s">
        <v>63</v>
      </c>
      <c r="F179" s="54" t="s">
        <v>667</v>
      </c>
      <c r="G179" s="49" t="s">
        <v>720</v>
      </c>
      <c r="H179" s="50"/>
    </row>
    <row r="180" spans="1:8" ht="12.75">
      <c r="A180" s="8">
        <v>5</v>
      </c>
      <c r="B180" s="8">
        <v>2</v>
      </c>
      <c r="C180" s="8">
        <v>271</v>
      </c>
      <c r="D180" s="55" t="s">
        <v>878</v>
      </c>
      <c r="E180" s="58" t="s">
        <v>63</v>
      </c>
      <c r="F180" s="54" t="s">
        <v>472</v>
      </c>
      <c r="G180" s="49" t="s">
        <v>715</v>
      </c>
      <c r="H180" s="50" t="s">
        <v>937</v>
      </c>
    </row>
    <row r="181" spans="1:8" ht="12.75">
      <c r="A181" s="8">
        <v>6</v>
      </c>
      <c r="B181" s="8">
        <v>3</v>
      </c>
      <c r="C181" s="8">
        <v>261</v>
      </c>
      <c r="D181" s="55" t="s">
        <v>818</v>
      </c>
      <c r="E181" s="58" t="s">
        <v>63</v>
      </c>
      <c r="F181" s="54" t="s">
        <v>819</v>
      </c>
      <c r="G181" s="49" t="s">
        <v>715</v>
      </c>
      <c r="H181" s="50" t="s">
        <v>938</v>
      </c>
    </row>
    <row r="182" spans="1:8" ht="12.75">
      <c r="A182" s="8">
        <v>8</v>
      </c>
      <c r="B182" s="8">
        <v>4</v>
      </c>
      <c r="C182" s="8">
        <v>264</v>
      </c>
      <c r="D182" s="55" t="s">
        <v>820</v>
      </c>
      <c r="E182" s="58" t="s">
        <v>63</v>
      </c>
      <c r="F182" s="54" t="s">
        <v>158</v>
      </c>
      <c r="G182" s="49" t="s">
        <v>715</v>
      </c>
      <c r="H182" s="50" t="s">
        <v>939</v>
      </c>
    </row>
    <row r="183" spans="1:8" ht="12.75">
      <c r="A183" s="8">
        <v>53</v>
      </c>
      <c r="B183" s="8">
        <v>5</v>
      </c>
      <c r="C183" s="8">
        <v>259</v>
      </c>
      <c r="D183" s="55" t="s">
        <v>817</v>
      </c>
      <c r="E183" s="58" t="s">
        <v>63</v>
      </c>
      <c r="F183" s="54" t="s">
        <v>693</v>
      </c>
      <c r="G183" s="49" t="s">
        <v>715</v>
      </c>
      <c r="H183" s="50"/>
    </row>
    <row r="184" spans="1:8" ht="12.75">
      <c r="A184" s="8">
        <v>133</v>
      </c>
      <c r="B184" s="8">
        <v>6</v>
      </c>
      <c r="C184" s="8">
        <v>263</v>
      </c>
      <c r="D184" s="55" t="s">
        <v>822</v>
      </c>
      <c r="E184" s="58" t="s">
        <v>63</v>
      </c>
      <c r="F184" s="54" t="s">
        <v>573</v>
      </c>
      <c r="G184" s="49" t="s">
        <v>720</v>
      </c>
      <c r="H184" s="50"/>
    </row>
    <row r="185" spans="4:8" ht="12.75">
      <c r="D185" s="52"/>
      <c r="E185" s="56"/>
      <c r="F185" s="52"/>
      <c r="H185" s="50"/>
    </row>
    <row r="186" spans="1:8" ht="12.75">
      <c r="A186" s="75" t="s">
        <v>919</v>
      </c>
      <c r="B186" s="75"/>
      <c r="C186" s="75"/>
      <c r="D186" s="75"/>
      <c r="E186" s="75"/>
      <c r="F186" s="75"/>
      <c r="G186" s="75"/>
      <c r="H186" s="50"/>
    </row>
    <row r="187" spans="1:8" ht="12.75">
      <c r="A187" s="8">
        <v>9</v>
      </c>
      <c r="B187" s="8">
        <v>1</v>
      </c>
      <c r="C187" s="8">
        <v>273</v>
      </c>
      <c r="D187" s="55" t="s">
        <v>877</v>
      </c>
      <c r="E187" s="58" t="s">
        <v>89</v>
      </c>
      <c r="F187" s="54" t="s">
        <v>592</v>
      </c>
      <c r="G187" s="49" t="s">
        <v>718</v>
      </c>
      <c r="H187" s="50"/>
    </row>
    <row r="188" spans="1:8" ht="12.75">
      <c r="A188" s="8">
        <v>19</v>
      </c>
      <c r="B188" s="8">
        <v>2</v>
      </c>
      <c r="C188" s="8">
        <v>268</v>
      </c>
      <c r="D188" s="55" t="s">
        <v>858</v>
      </c>
      <c r="E188" s="58" t="s">
        <v>89</v>
      </c>
      <c r="F188" s="54" t="s">
        <v>474</v>
      </c>
      <c r="G188" s="49" t="s">
        <v>718</v>
      </c>
      <c r="H188" s="50"/>
    </row>
    <row r="189" spans="1:8" ht="12.75">
      <c r="A189" s="8">
        <v>23</v>
      </c>
      <c r="B189" s="8">
        <v>3</v>
      </c>
      <c r="C189" s="8">
        <v>265</v>
      </c>
      <c r="D189" s="55" t="s">
        <v>823</v>
      </c>
      <c r="E189" s="58" t="s">
        <v>89</v>
      </c>
      <c r="F189" s="54" t="s">
        <v>158</v>
      </c>
      <c r="G189" s="49" t="s">
        <v>715</v>
      </c>
      <c r="H189" s="50" t="s">
        <v>937</v>
      </c>
    </row>
    <row r="190" spans="1:8" ht="12.75">
      <c r="A190" s="8">
        <v>30</v>
      </c>
      <c r="B190" s="8">
        <v>4</v>
      </c>
      <c r="C190" s="8">
        <v>266</v>
      </c>
      <c r="D190" s="55" t="s">
        <v>824</v>
      </c>
      <c r="E190" s="58" t="s">
        <v>89</v>
      </c>
      <c r="F190" s="54" t="s">
        <v>158</v>
      </c>
      <c r="G190" s="49" t="s">
        <v>715</v>
      </c>
      <c r="H190" s="50" t="s">
        <v>938</v>
      </c>
    </row>
    <row r="191" spans="1:8" ht="12.75">
      <c r="A191" s="8">
        <v>85</v>
      </c>
      <c r="B191" s="8">
        <v>5</v>
      </c>
      <c r="C191" s="8">
        <v>272</v>
      </c>
      <c r="D191" s="55" t="s">
        <v>879</v>
      </c>
      <c r="E191" s="58" t="s">
        <v>89</v>
      </c>
      <c r="F191" s="54" t="s">
        <v>159</v>
      </c>
      <c r="G191" s="49" t="s">
        <v>720</v>
      </c>
      <c r="H191" s="50"/>
    </row>
    <row r="192" spans="1:8" ht="12.75">
      <c r="A192" s="8">
        <v>112</v>
      </c>
      <c r="B192" s="8">
        <v>6</v>
      </c>
      <c r="C192" s="8">
        <v>269</v>
      </c>
      <c r="D192" s="55" t="s">
        <v>859</v>
      </c>
      <c r="E192" s="58" t="s">
        <v>89</v>
      </c>
      <c r="F192" s="54" t="s">
        <v>274</v>
      </c>
      <c r="G192" s="49" t="s">
        <v>720</v>
      </c>
      <c r="H192" s="50"/>
    </row>
    <row r="193" spans="4:8" ht="12.75">
      <c r="D193" s="52"/>
      <c r="E193" s="56"/>
      <c r="F193" s="52"/>
      <c r="H193" s="50"/>
    </row>
    <row r="194" spans="1:8" ht="12.75">
      <c r="A194" s="75" t="s">
        <v>920</v>
      </c>
      <c r="B194" s="75"/>
      <c r="C194" s="75"/>
      <c r="D194" s="75"/>
      <c r="E194" s="75"/>
      <c r="F194" s="75"/>
      <c r="G194" s="75"/>
      <c r="H194" s="50"/>
    </row>
    <row r="195" spans="1:8" ht="12.75">
      <c r="A195" s="8">
        <v>1</v>
      </c>
      <c r="B195" s="8">
        <v>1</v>
      </c>
      <c r="C195" s="8">
        <v>262</v>
      </c>
      <c r="D195" s="55" t="s">
        <v>821</v>
      </c>
      <c r="E195" s="58" t="s">
        <v>663</v>
      </c>
      <c r="F195" s="54" t="s">
        <v>573</v>
      </c>
      <c r="G195" s="49" t="s">
        <v>720</v>
      </c>
      <c r="H195" s="50"/>
    </row>
    <row r="196" spans="1:8" ht="12.75">
      <c r="A196" s="8">
        <v>3</v>
      </c>
      <c r="B196" s="8">
        <v>2</v>
      </c>
      <c r="C196" s="8">
        <v>260</v>
      </c>
      <c r="D196" s="55" t="s">
        <v>793</v>
      </c>
      <c r="E196" s="58" t="s">
        <v>663</v>
      </c>
      <c r="F196" s="54" t="s">
        <v>682</v>
      </c>
      <c r="G196" s="49" t="s">
        <v>715</v>
      </c>
      <c r="H196" s="50" t="s">
        <v>937</v>
      </c>
    </row>
    <row r="197" spans="1:8" ht="12.75">
      <c r="A197" s="8">
        <v>4</v>
      </c>
      <c r="B197" s="8">
        <v>3</v>
      </c>
      <c r="C197" s="8">
        <v>267</v>
      </c>
      <c r="D197" s="55" t="s">
        <v>840</v>
      </c>
      <c r="E197" s="58" t="s">
        <v>663</v>
      </c>
      <c r="F197" s="54" t="s">
        <v>453</v>
      </c>
      <c r="G197" s="49" t="s">
        <v>715</v>
      </c>
      <c r="H197" s="50" t="s">
        <v>938</v>
      </c>
    </row>
    <row r="198" spans="1:8" ht="12.75">
      <c r="A198" s="8">
        <v>7</v>
      </c>
      <c r="B198" s="8">
        <v>4</v>
      </c>
      <c r="C198" s="8">
        <v>275</v>
      </c>
      <c r="D198" s="55" t="s">
        <v>881</v>
      </c>
      <c r="E198" s="58" t="s">
        <v>663</v>
      </c>
      <c r="F198" s="54" t="s">
        <v>190</v>
      </c>
      <c r="G198" s="49" t="s">
        <v>715</v>
      </c>
      <c r="H198" s="50" t="s">
        <v>939</v>
      </c>
    </row>
    <row r="199" spans="1:8" ht="12.75">
      <c r="A199" s="8">
        <v>10</v>
      </c>
      <c r="B199" s="8">
        <v>5</v>
      </c>
      <c r="C199" s="8">
        <v>270</v>
      </c>
      <c r="D199" s="55" t="s">
        <v>862</v>
      </c>
      <c r="E199" s="58" t="s">
        <v>663</v>
      </c>
      <c r="F199" s="54" t="s">
        <v>580</v>
      </c>
      <c r="G199" s="49" t="s">
        <v>718</v>
      </c>
      <c r="H199" s="50"/>
    </row>
    <row r="200" spans="1:8" ht="12.75">
      <c r="A200" s="8">
        <v>28</v>
      </c>
      <c r="B200" s="8">
        <v>6</v>
      </c>
      <c r="C200" s="8">
        <v>277</v>
      </c>
      <c r="D200" s="55" t="s">
        <v>883</v>
      </c>
      <c r="E200" s="58" t="s">
        <v>663</v>
      </c>
      <c r="F200" s="54" t="s">
        <v>457</v>
      </c>
      <c r="G200" s="49" t="s">
        <v>715</v>
      </c>
      <c r="H200" s="50"/>
    </row>
    <row r="201" spans="1:8" ht="12.75">
      <c r="A201" s="8">
        <v>60</v>
      </c>
      <c r="B201" s="8">
        <v>7</v>
      </c>
      <c r="C201" s="8">
        <v>276</v>
      </c>
      <c r="D201" s="55" t="s">
        <v>882</v>
      </c>
      <c r="E201" s="58" t="s">
        <v>663</v>
      </c>
      <c r="F201" s="54" t="s">
        <v>190</v>
      </c>
      <c r="G201" s="49" t="s">
        <v>715</v>
      </c>
      <c r="H201" s="50"/>
    </row>
    <row r="202" spans="1:8" ht="12.75">
      <c r="A202" s="8">
        <v>102</v>
      </c>
      <c r="B202" s="8">
        <v>8</v>
      </c>
      <c r="C202" s="8">
        <v>278</v>
      </c>
      <c r="D202" s="55" t="s">
        <v>912</v>
      </c>
      <c r="E202" s="58" t="s">
        <v>663</v>
      </c>
      <c r="F202" s="54" t="s">
        <v>657</v>
      </c>
      <c r="G202" s="49" t="s">
        <v>718</v>
      </c>
      <c r="H202" s="50"/>
    </row>
    <row r="203" spans="1:8" ht="12.75">
      <c r="A203" s="8">
        <v>147</v>
      </c>
      <c r="B203" s="8">
        <v>9</v>
      </c>
      <c r="C203" s="8">
        <v>61</v>
      </c>
      <c r="D203" s="55" t="s">
        <v>760</v>
      </c>
      <c r="E203" s="58" t="s">
        <v>663</v>
      </c>
      <c r="F203" s="54" t="s">
        <v>159</v>
      </c>
      <c r="G203" s="49" t="s">
        <v>720</v>
      </c>
      <c r="H203" s="50"/>
    </row>
    <row r="204" spans="1:8" ht="12.75">
      <c r="A204" s="8">
        <v>175</v>
      </c>
      <c r="B204" s="8">
        <v>10</v>
      </c>
      <c r="C204" s="8">
        <v>274</v>
      </c>
      <c r="D204" s="55" t="s">
        <v>880</v>
      </c>
      <c r="E204" s="58" t="s">
        <v>663</v>
      </c>
      <c r="F204" s="54" t="s">
        <v>190</v>
      </c>
      <c r="G204" s="49" t="s">
        <v>715</v>
      </c>
      <c r="H204" s="50"/>
    </row>
    <row r="205" spans="4:8" ht="12.75">
      <c r="D205" s="52"/>
      <c r="E205" s="56"/>
      <c r="F205" s="52"/>
      <c r="H205" s="50"/>
    </row>
    <row r="206" spans="1:8" ht="12.75">
      <c r="A206" s="75" t="s">
        <v>923</v>
      </c>
      <c r="B206" s="75"/>
      <c r="C206" s="75"/>
      <c r="D206" s="75"/>
      <c r="E206" s="75"/>
      <c r="F206" s="75"/>
      <c r="G206" s="75"/>
      <c r="H206" s="50"/>
    </row>
    <row r="207" spans="1:8" ht="12.75">
      <c r="A207" s="59">
        <v>52</v>
      </c>
      <c r="B207" s="59">
        <v>1</v>
      </c>
      <c r="C207" s="59">
        <v>533</v>
      </c>
      <c r="D207" s="60" t="s">
        <v>930</v>
      </c>
      <c r="E207" s="61" t="s">
        <v>731</v>
      </c>
      <c r="F207" s="60">
        <v>0</v>
      </c>
      <c r="G207" s="59">
        <v>0</v>
      </c>
      <c r="H207" s="50"/>
    </row>
    <row r="208" spans="1:8" ht="12.75">
      <c r="A208" s="59">
        <v>143</v>
      </c>
      <c r="B208" s="59">
        <v>2</v>
      </c>
      <c r="C208" s="59">
        <v>538</v>
      </c>
      <c r="D208" s="60" t="s">
        <v>932</v>
      </c>
      <c r="E208" s="61" t="s">
        <v>731</v>
      </c>
      <c r="F208" s="60">
        <v>0</v>
      </c>
      <c r="G208" s="59">
        <v>0</v>
      </c>
      <c r="H208" s="50"/>
    </row>
    <row r="209" spans="1:8" ht="12.75">
      <c r="A209" s="59">
        <v>144</v>
      </c>
      <c r="B209" s="59">
        <v>3</v>
      </c>
      <c r="C209" s="59">
        <v>539</v>
      </c>
      <c r="D209" s="60" t="s">
        <v>933</v>
      </c>
      <c r="E209" s="61" t="s">
        <v>731</v>
      </c>
      <c r="F209" s="60">
        <v>0</v>
      </c>
      <c r="G209" s="59">
        <v>0</v>
      </c>
      <c r="H209" s="50"/>
    </row>
    <row r="210" spans="1:8" ht="12.75">
      <c r="A210" s="59">
        <v>179</v>
      </c>
      <c r="B210" s="59">
        <v>4</v>
      </c>
      <c r="C210" s="59">
        <v>537</v>
      </c>
      <c r="D210" s="60" t="s">
        <v>931</v>
      </c>
      <c r="E210" s="61" t="s">
        <v>731</v>
      </c>
      <c r="F210" s="60">
        <v>0</v>
      </c>
      <c r="G210" s="59">
        <v>0</v>
      </c>
      <c r="H210" s="50"/>
    </row>
    <row r="211" spans="1:8" ht="12.75">
      <c r="A211" s="59">
        <v>180</v>
      </c>
      <c r="B211" s="59">
        <v>5</v>
      </c>
      <c r="C211" s="59">
        <v>522</v>
      </c>
      <c r="D211" s="60" t="s">
        <v>922</v>
      </c>
      <c r="E211" s="61" t="s">
        <v>731</v>
      </c>
      <c r="F211" s="60">
        <v>0</v>
      </c>
      <c r="G211" s="59">
        <v>0</v>
      </c>
      <c r="H211" s="50"/>
    </row>
    <row r="212" spans="1:8" ht="12.75">
      <c r="A212" s="59">
        <v>187</v>
      </c>
      <c r="B212" s="59">
        <v>6</v>
      </c>
      <c r="C212" s="59">
        <v>541</v>
      </c>
      <c r="D212" s="60" t="s">
        <v>935</v>
      </c>
      <c r="E212" s="61" t="s">
        <v>731</v>
      </c>
      <c r="F212" s="60">
        <v>0</v>
      </c>
      <c r="G212" s="59">
        <v>0</v>
      </c>
      <c r="H212" s="50"/>
    </row>
    <row r="213" spans="1:8" ht="12.75">
      <c r="A213" s="59">
        <v>188</v>
      </c>
      <c r="B213" s="59">
        <v>7</v>
      </c>
      <c r="C213" s="59">
        <v>542</v>
      </c>
      <c r="D213" s="60" t="s">
        <v>936</v>
      </c>
      <c r="E213" s="61" t="s">
        <v>731</v>
      </c>
      <c r="F213" s="60">
        <v>0</v>
      </c>
      <c r="G213" s="59">
        <v>0</v>
      </c>
      <c r="H213" s="50"/>
    </row>
    <row r="214" spans="1:8" ht="12.75">
      <c r="A214" s="59">
        <v>189</v>
      </c>
      <c r="B214" s="59">
        <v>8</v>
      </c>
      <c r="C214" s="59">
        <v>540</v>
      </c>
      <c r="D214" s="60" t="s">
        <v>934</v>
      </c>
      <c r="E214" s="61" t="s">
        <v>731</v>
      </c>
      <c r="F214" s="60">
        <v>0</v>
      </c>
      <c r="G214" s="59">
        <v>0</v>
      </c>
      <c r="H214" s="50"/>
    </row>
    <row r="215" spans="1:8" ht="12.75">
      <c r="A215" s="59">
        <v>190</v>
      </c>
      <c r="B215" s="59">
        <v>9</v>
      </c>
      <c r="C215" s="59">
        <v>527</v>
      </c>
      <c r="D215" s="60" t="s">
        <v>926</v>
      </c>
      <c r="E215" s="61" t="s">
        <v>731</v>
      </c>
      <c r="F215" s="60">
        <v>0</v>
      </c>
      <c r="G215" s="59">
        <v>0</v>
      </c>
      <c r="H215" s="50"/>
    </row>
    <row r="216" spans="1:8" ht="12.75">
      <c r="A216" s="59">
        <v>192</v>
      </c>
      <c r="B216" s="59">
        <v>10</v>
      </c>
      <c r="C216" s="59">
        <v>525</v>
      </c>
      <c r="D216" s="60" t="s">
        <v>925</v>
      </c>
      <c r="E216" s="61" t="s">
        <v>731</v>
      </c>
      <c r="F216" s="60">
        <v>0</v>
      </c>
      <c r="G216" s="59">
        <v>0</v>
      </c>
      <c r="H216" s="50"/>
    </row>
    <row r="217" spans="1:8" ht="12.75">
      <c r="A217" s="59">
        <v>193</v>
      </c>
      <c r="B217" s="59">
        <v>11</v>
      </c>
      <c r="C217" s="59">
        <v>531</v>
      </c>
      <c r="D217" s="60" t="s">
        <v>929</v>
      </c>
      <c r="E217" s="61" t="s">
        <v>731</v>
      </c>
      <c r="F217" s="60">
        <v>0</v>
      </c>
      <c r="G217" s="59">
        <v>0</v>
      </c>
      <c r="H217" s="50"/>
    </row>
    <row r="218" spans="1:8" ht="12.75">
      <c r="A218" s="59">
        <v>195</v>
      </c>
      <c r="B218" s="59">
        <v>12</v>
      </c>
      <c r="C218" s="59">
        <v>529</v>
      </c>
      <c r="D218" s="60" t="s">
        <v>928</v>
      </c>
      <c r="E218" s="61" t="s">
        <v>731</v>
      </c>
      <c r="F218" s="60">
        <v>0</v>
      </c>
      <c r="G218" s="59">
        <v>0</v>
      </c>
      <c r="H218" s="50"/>
    </row>
    <row r="219" spans="1:8" ht="12.75">
      <c r="A219" s="59">
        <v>197</v>
      </c>
      <c r="B219" s="59">
        <v>13</v>
      </c>
      <c r="C219" s="59">
        <v>524</v>
      </c>
      <c r="D219" s="60" t="s">
        <v>924</v>
      </c>
      <c r="E219" s="61" t="s">
        <v>731</v>
      </c>
      <c r="F219" s="60">
        <v>0</v>
      </c>
      <c r="G219" s="59">
        <v>0</v>
      </c>
      <c r="H219" s="50"/>
    </row>
    <row r="220" spans="1:8" ht="12.75">
      <c r="A220" s="59">
        <v>198</v>
      </c>
      <c r="B220" s="59">
        <v>14</v>
      </c>
      <c r="C220" s="59">
        <v>528</v>
      </c>
      <c r="D220" s="60" t="s">
        <v>927</v>
      </c>
      <c r="E220" s="61" t="s">
        <v>731</v>
      </c>
      <c r="F220" s="60">
        <v>0</v>
      </c>
      <c r="G220" s="59">
        <v>0</v>
      </c>
      <c r="H220" s="50"/>
    </row>
    <row r="221" spans="1:8" ht="12.75">
      <c r="A221" s="59"/>
      <c r="B221" s="59"/>
      <c r="C221" s="59"/>
      <c r="D221" s="60"/>
      <c r="E221" s="61"/>
      <c r="F221" s="60"/>
      <c r="G221" s="59"/>
      <c r="H221" s="50"/>
    </row>
    <row r="222" spans="1:8" ht="12.75">
      <c r="A222" s="59"/>
      <c r="B222" s="59"/>
      <c r="C222" s="59"/>
      <c r="D222" s="62" t="s">
        <v>940</v>
      </c>
      <c r="E222" s="61"/>
      <c r="F222" s="60"/>
      <c r="G222" s="59"/>
      <c r="H222" s="50"/>
    </row>
    <row r="223" spans="1:8" ht="12.75">
      <c r="A223" s="59"/>
      <c r="B223" s="59"/>
      <c r="C223" s="59"/>
      <c r="D223" s="54" t="s">
        <v>295</v>
      </c>
      <c r="E223" s="61">
        <v>14</v>
      </c>
      <c r="F223" s="60"/>
      <c r="G223" s="59"/>
      <c r="H223" s="50"/>
    </row>
    <row r="224" spans="1:8" ht="12.75">
      <c r="A224" s="59"/>
      <c r="B224" s="59"/>
      <c r="C224" s="59"/>
      <c r="D224" s="60" t="s">
        <v>941</v>
      </c>
      <c r="E224" s="61">
        <v>13</v>
      </c>
      <c r="F224" s="60"/>
      <c r="G224" s="59"/>
      <c r="H224" s="50"/>
    </row>
    <row r="225" spans="1:8" ht="12.75">
      <c r="A225" s="59"/>
      <c r="B225" s="59"/>
      <c r="C225" s="59"/>
      <c r="D225" s="60" t="s">
        <v>942</v>
      </c>
      <c r="E225" s="61">
        <v>12</v>
      </c>
      <c r="F225" s="60"/>
      <c r="G225" s="59"/>
      <c r="H225" s="50"/>
    </row>
    <row r="226" spans="1:8" ht="12.75">
      <c r="A226" s="59"/>
      <c r="B226" s="59"/>
      <c r="C226" s="59"/>
      <c r="D226" s="60" t="s">
        <v>592</v>
      </c>
      <c r="E226" s="61">
        <v>11</v>
      </c>
      <c r="F226" s="60"/>
      <c r="G226" s="59"/>
      <c r="H226" s="50"/>
    </row>
    <row r="227" spans="1:8" ht="12.75">
      <c r="A227" s="59"/>
      <c r="B227" s="59"/>
      <c r="C227" s="59"/>
      <c r="D227" s="60" t="s">
        <v>943</v>
      </c>
      <c r="E227" s="61">
        <v>10</v>
      </c>
      <c r="F227" s="60"/>
      <c r="G227" s="59"/>
      <c r="H227" s="50"/>
    </row>
    <row r="228" spans="1:8" ht="12.75">
      <c r="A228" s="59"/>
      <c r="B228" s="59"/>
      <c r="C228" s="59"/>
      <c r="D228" s="60"/>
      <c r="E228" s="61"/>
      <c r="F228" s="60"/>
      <c r="G228" s="59"/>
      <c r="H228" s="50"/>
    </row>
    <row r="229" spans="1:8" ht="12.75">
      <c r="A229" s="59"/>
      <c r="B229" s="59"/>
      <c r="C229" s="59"/>
      <c r="D229" s="62" t="s">
        <v>944</v>
      </c>
      <c r="E229" s="61"/>
      <c r="F229" s="60"/>
      <c r="G229" s="59"/>
      <c r="H229" s="50"/>
    </row>
    <row r="230" spans="1:8" ht="12.75">
      <c r="A230" s="59"/>
      <c r="B230" s="59"/>
      <c r="C230" s="59"/>
      <c r="D230" s="60" t="s">
        <v>945</v>
      </c>
      <c r="E230" s="61"/>
      <c r="F230" s="60"/>
      <c r="G230" s="59"/>
      <c r="H230" s="50"/>
    </row>
    <row r="231" spans="1:8" ht="12.75">
      <c r="A231" s="59"/>
      <c r="B231" s="59"/>
      <c r="C231" s="59"/>
      <c r="D231" s="60"/>
      <c r="E231" s="61"/>
      <c r="F231" s="60"/>
      <c r="G231" s="59"/>
      <c r="H231" s="50"/>
    </row>
    <row r="232" spans="1:8" ht="12.75">
      <c r="A232" s="59"/>
      <c r="B232" s="59"/>
      <c r="C232" s="59"/>
      <c r="D232" s="62" t="s">
        <v>946</v>
      </c>
      <c r="E232" s="61"/>
      <c r="F232" s="60"/>
      <c r="G232" s="59"/>
      <c r="H232" s="50"/>
    </row>
    <row r="233" spans="1:8" ht="12.75">
      <c r="A233" s="59"/>
      <c r="B233" s="59"/>
      <c r="C233" s="59"/>
      <c r="D233" s="63" t="s">
        <v>831</v>
      </c>
      <c r="E233" s="61"/>
      <c r="F233" s="60"/>
      <c r="G233" s="59"/>
      <c r="H233" s="50"/>
    </row>
    <row r="234" spans="1:8" ht="12.75">
      <c r="A234" s="59"/>
      <c r="B234" s="59"/>
      <c r="C234" s="59"/>
      <c r="D234" s="60" t="s">
        <v>778</v>
      </c>
      <c r="E234" s="61"/>
      <c r="F234" s="60"/>
      <c r="G234" s="59"/>
      <c r="H234" s="50"/>
    </row>
    <row r="235" spans="1:8" ht="12.75">
      <c r="A235" s="59"/>
      <c r="B235" s="59"/>
      <c r="C235" s="59"/>
      <c r="D235" s="60" t="s">
        <v>814</v>
      </c>
      <c r="E235" s="61"/>
      <c r="F235" s="60"/>
      <c r="G235" s="59"/>
      <c r="H235" s="50"/>
    </row>
    <row r="236" spans="1:8" ht="12.75">
      <c r="A236" s="59"/>
      <c r="B236" s="59"/>
      <c r="C236" s="59"/>
      <c r="D236" s="60"/>
      <c r="E236" s="61"/>
      <c r="F236" s="60"/>
      <c r="G236" s="59"/>
      <c r="H236" s="50"/>
    </row>
    <row r="237" spans="2:8" ht="12.75">
      <c r="B237" t="s">
        <v>51</v>
      </c>
      <c r="D237" s="52"/>
      <c r="E237" s="56"/>
      <c r="F237" s="52"/>
      <c r="H237" s="50"/>
    </row>
    <row r="238" spans="2:8" ht="12.75">
      <c r="B238" t="s">
        <v>50</v>
      </c>
      <c r="D238" s="52"/>
      <c r="E238" s="56"/>
      <c r="F238" s="52"/>
      <c r="H238" s="50"/>
    </row>
    <row r="239" spans="4:8" ht="12.75">
      <c r="D239" s="52"/>
      <c r="E239" s="56"/>
      <c r="F239" s="52"/>
      <c r="H239" s="50"/>
    </row>
    <row r="240" spans="4:8" ht="12.75">
      <c r="D240" s="52"/>
      <c r="E240" s="56"/>
      <c r="F240" s="52"/>
      <c r="H240" s="50"/>
    </row>
    <row r="241" spans="4:8" ht="12.75">
      <c r="D241" s="52"/>
      <c r="E241" s="56"/>
      <c r="F241" s="52"/>
      <c r="H241" s="50"/>
    </row>
    <row r="242" spans="4:8" ht="12.75">
      <c r="D242" s="52"/>
      <c r="E242" s="56"/>
      <c r="F242" s="52"/>
      <c r="H242" s="50"/>
    </row>
    <row r="243" spans="4:8" ht="12.75">
      <c r="D243" s="52"/>
      <c r="E243" s="56"/>
      <c r="F243" s="52"/>
      <c r="H243" s="50"/>
    </row>
    <row r="244" spans="4:8" ht="12.75">
      <c r="D244" s="52"/>
      <c r="E244" s="56"/>
      <c r="F244" s="52"/>
      <c r="H244" s="50"/>
    </row>
    <row r="245" spans="4:8" ht="12.75">
      <c r="D245" s="52"/>
      <c r="E245" s="56"/>
      <c r="F245" s="52"/>
      <c r="H245" s="50"/>
    </row>
    <row r="246" spans="4:8" ht="12.75">
      <c r="D246" s="52"/>
      <c r="E246" s="56"/>
      <c r="F246" s="52"/>
      <c r="H246" s="50"/>
    </row>
  </sheetData>
  <mergeCells count="9">
    <mergeCell ref="A5:G5"/>
    <mergeCell ref="A26:G26"/>
    <mergeCell ref="A63:G63"/>
    <mergeCell ref="A113:G113"/>
    <mergeCell ref="A206:G206"/>
    <mergeCell ref="A149:G149"/>
    <mergeCell ref="A178:G178"/>
    <mergeCell ref="A186:G186"/>
    <mergeCell ref="A194:G19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24"/>
  <sheetViews>
    <sheetView workbookViewId="0" topLeftCell="A1">
      <pane ySplit="1" topLeftCell="BM594" activePane="bottomLeft" state="frozen"/>
      <selection pane="topLeft" activeCell="A1" sqref="A1"/>
      <selection pane="bottomLeft" activeCell="B624" sqref="B624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66</v>
      </c>
      <c r="D1" s="5" t="s">
        <v>67</v>
      </c>
    </row>
    <row r="2" spans="1:4" ht="12.75">
      <c r="A2" s="4">
        <v>1</v>
      </c>
      <c r="B2" s="20" t="s">
        <v>91</v>
      </c>
      <c r="C2">
        <f>COUNTIF(Atleti!E$12:E$7271,A2)</f>
        <v>0</v>
      </c>
      <c r="D2">
        <f>COUNTIF(Arrivi!F$2:F$7781,B2)</f>
        <v>0</v>
      </c>
    </row>
    <row r="3" spans="1:4" ht="12.75">
      <c r="A3" s="4">
        <v>2</v>
      </c>
      <c r="B3" s="20" t="s">
        <v>92</v>
      </c>
      <c r="C3">
        <f>COUNTIF(Atleti!E$12:E$7271,A3)</f>
        <v>0</v>
      </c>
      <c r="D3">
        <f>COUNTIF(Arrivi!F$2:F$7781,B3)</f>
        <v>0</v>
      </c>
    </row>
    <row r="4" spans="1:4" ht="12.75">
      <c r="A4" s="4">
        <v>3</v>
      </c>
      <c r="B4" s="20" t="s">
        <v>93</v>
      </c>
      <c r="C4">
        <f>COUNTIF(Atleti!E$12:E$7271,A4)</f>
        <v>0</v>
      </c>
      <c r="D4">
        <f>COUNTIF(Arrivi!F$2:F$7781,B4)</f>
        <v>0</v>
      </c>
    </row>
    <row r="5" spans="1:4" ht="12.75">
      <c r="A5" s="4">
        <v>4</v>
      </c>
      <c r="B5" s="20" t="s">
        <v>94</v>
      </c>
      <c r="C5">
        <f>COUNTIF(Atleti!E$12:E$7271,A5)</f>
        <v>0</v>
      </c>
      <c r="D5">
        <f>COUNTIF(Arrivi!F$2:F$7781,B5)</f>
        <v>0</v>
      </c>
    </row>
    <row r="6" spans="1:4" ht="12.75">
      <c r="A6" s="4">
        <v>5</v>
      </c>
      <c r="B6" s="20" t="s">
        <v>95</v>
      </c>
      <c r="C6">
        <f>COUNTIF(Atleti!E$12:E$7271,A6)</f>
        <v>0</v>
      </c>
      <c r="D6">
        <f>COUNTIF(Arrivi!F$2:F$7781,B6)</f>
        <v>0</v>
      </c>
    </row>
    <row r="7" spans="1:4" ht="12.75">
      <c r="A7" s="4">
        <v>6</v>
      </c>
      <c r="B7" s="20" t="s">
        <v>96</v>
      </c>
      <c r="C7">
        <f>COUNTIF(Atleti!E$12:E$7271,A7)</f>
        <v>0</v>
      </c>
      <c r="D7">
        <f>COUNTIF(Arrivi!F$2:F$7781,B7)</f>
        <v>0</v>
      </c>
    </row>
    <row r="8" spans="1:4" ht="12.75">
      <c r="A8" s="4">
        <v>7</v>
      </c>
      <c r="B8" s="20" t="s">
        <v>97</v>
      </c>
      <c r="C8">
        <f>COUNTIF(Atleti!E$12:E$7271,A8)</f>
        <v>0</v>
      </c>
      <c r="D8">
        <f>COUNTIF(Arrivi!F$2:F$7781,B8)</f>
        <v>0</v>
      </c>
    </row>
    <row r="9" spans="1:4" ht="12.75">
      <c r="A9" s="4">
        <v>8</v>
      </c>
      <c r="B9" s="20" t="s">
        <v>98</v>
      </c>
      <c r="C9">
        <f>COUNTIF(Atleti!E$12:E$7271,A9)</f>
        <v>0</v>
      </c>
      <c r="D9">
        <f>COUNTIF(Arrivi!F$2:F$7781,B9)</f>
        <v>0</v>
      </c>
    </row>
    <row r="10" spans="1:4" ht="12.75">
      <c r="A10" s="4">
        <v>9</v>
      </c>
      <c r="B10" s="20" t="s">
        <v>99</v>
      </c>
      <c r="C10">
        <f>COUNTIF(Atleti!E$12:E$7271,A10)</f>
        <v>0</v>
      </c>
      <c r="D10">
        <f>COUNTIF(Arrivi!F$2:F$7781,B10)</f>
        <v>0</v>
      </c>
    </row>
    <row r="11" spans="1:4" ht="12.75">
      <c r="A11" s="4">
        <v>10</v>
      </c>
      <c r="B11" s="20" t="s">
        <v>100</v>
      </c>
      <c r="C11">
        <f>COUNTIF(Atleti!E$12:E$7271,A11)</f>
        <v>0</v>
      </c>
      <c r="D11">
        <f>COUNTIF(Arrivi!F$2:F$7781,B11)</f>
        <v>0</v>
      </c>
    </row>
    <row r="12" spans="1:4" ht="12.75">
      <c r="A12" s="4">
        <v>11</v>
      </c>
      <c r="B12" s="20" t="s">
        <v>101</v>
      </c>
      <c r="C12">
        <f>COUNTIF(Atleti!E$12:E$7271,A12)</f>
        <v>0</v>
      </c>
      <c r="D12">
        <f>COUNTIF(Arrivi!F$2:F$7781,B12)</f>
        <v>0</v>
      </c>
    </row>
    <row r="13" spans="1:4" ht="12.75">
      <c r="A13" s="4">
        <v>12</v>
      </c>
      <c r="B13" s="20" t="s">
        <v>102</v>
      </c>
      <c r="C13">
        <f>COUNTIF(Atleti!E$12:E$7271,A13)</f>
        <v>0</v>
      </c>
      <c r="D13">
        <f>COUNTIF(Arrivi!F$2:F$7781,B13)</f>
        <v>0</v>
      </c>
    </row>
    <row r="14" spans="1:4" ht="12.75">
      <c r="A14" s="4">
        <v>13</v>
      </c>
      <c r="B14" s="20" t="s">
        <v>103</v>
      </c>
      <c r="C14">
        <f>COUNTIF(Atleti!E$12:E$7271,A14)</f>
        <v>0</v>
      </c>
      <c r="D14">
        <f>COUNTIF(Arrivi!F$2:F$7781,B14)</f>
        <v>0</v>
      </c>
    </row>
    <row r="15" spans="1:4" ht="12.75">
      <c r="A15" s="4">
        <v>14</v>
      </c>
      <c r="B15" s="20" t="s">
        <v>104</v>
      </c>
      <c r="C15">
        <f>COUNTIF(Atleti!E$12:E$7271,A15)</f>
        <v>0</v>
      </c>
      <c r="D15">
        <f>COUNTIF(Arrivi!F$2:F$7781,B15)</f>
        <v>0</v>
      </c>
    </row>
    <row r="16" spans="1:4" ht="12.75">
      <c r="A16" s="4">
        <v>15</v>
      </c>
      <c r="B16" s="20" t="s">
        <v>105</v>
      </c>
      <c r="C16">
        <f>COUNTIF(Atleti!E$12:E$7271,A16)</f>
        <v>0</v>
      </c>
      <c r="D16">
        <f>COUNTIF(Arrivi!F$2:F$7781,B16)</f>
        <v>0</v>
      </c>
    </row>
    <row r="17" spans="1:4" ht="12.75">
      <c r="A17" s="4">
        <v>16</v>
      </c>
      <c r="B17" s="20" t="s">
        <v>106</v>
      </c>
      <c r="C17">
        <f>COUNTIF(Atleti!E$12:E$7271,A17)</f>
        <v>0</v>
      </c>
      <c r="D17">
        <f>COUNTIF(Arrivi!F$2:F$7781,B17)</f>
        <v>0</v>
      </c>
    </row>
    <row r="18" spans="1:4" ht="12.75">
      <c r="A18" s="4">
        <v>17</v>
      </c>
      <c r="B18" s="20" t="s">
        <v>107</v>
      </c>
      <c r="C18">
        <f>COUNTIF(Atleti!E$12:E$7271,A18)</f>
        <v>0</v>
      </c>
      <c r="D18">
        <f>COUNTIF(Arrivi!F$2:F$7781,B18)</f>
        <v>0</v>
      </c>
    </row>
    <row r="19" spans="1:4" ht="12.75">
      <c r="A19" s="4">
        <v>18</v>
      </c>
      <c r="B19" s="20" t="s">
        <v>108</v>
      </c>
      <c r="C19">
        <f>COUNTIF(Atleti!E$12:E$7271,A19)</f>
        <v>0</v>
      </c>
      <c r="D19">
        <f>COUNTIF(Arrivi!F$2:F$7781,B19)</f>
        <v>0</v>
      </c>
    </row>
    <row r="20" spans="1:4" ht="12.75">
      <c r="A20" s="4">
        <v>19</v>
      </c>
      <c r="B20" s="20" t="s">
        <v>109</v>
      </c>
      <c r="C20">
        <f>COUNTIF(Atleti!E$12:E$7271,A20)</f>
        <v>0</v>
      </c>
      <c r="D20">
        <f>COUNTIF(Arrivi!F$2:F$7781,B20)</f>
        <v>0</v>
      </c>
    </row>
    <row r="21" spans="1:4" ht="12.75">
      <c r="A21" s="4">
        <v>20</v>
      </c>
      <c r="B21" s="20" t="s">
        <v>110</v>
      </c>
      <c r="C21">
        <f>COUNTIF(Atleti!E$12:E$7271,A21)</f>
        <v>0</v>
      </c>
      <c r="D21">
        <f>COUNTIF(Arrivi!F$2:F$7781,B21)</f>
        <v>0</v>
      </c>
    </row>
    <row r="22" spans="1:4" ht="12.75">
      <c r="A22" s="4">
        <v>21</v>
      </c>
      <c r="B22" s="20" t="s">
        <v>111</v>
      </c>
      <c r="C22">
        <f>COUNTIF(Atleti!E$12:E$7271,A22)</f>
        <v>0</v>
      </c>
      <c r="D22">
        <f>COUNTIF(Arrivi!F$2:F$7781,B22)</f>
        <v>0</v>
      </c>
    </row>
    <row r="23" spans="1:4" ht="12.75">
      <c r="A23" s="4">
        <v>22</v>
      </c>
      <c r="B23" s="20" t="s">
        <v>112</v>
      </c>
      <c r="C23">
        <f>COUNTIF(Atleti!E$12:E$7271,A23)</f>
        <v>0</v>
      </c>
      <c r="D23">
        <f>COUNTIF(Arrivi!F$2:F$7781,B23)</f>
        <v>0</v>
      </c>
    </row>
    <row r="24" spans="1:4" ht="12.75">
      <c r="A24" s="4">
        <v>23</v>
      </c>
      <c r="B24" s="20" t="s">
        <v>113</v>
      </c>
      <c r="C24">
        <f>COUNTIF(Atleti!E$12:E$7271,A24)</f>
        <v>0</v>
      </c>
      <c r="D24">
        <f>COUNTIF(Arrivi!F$2:F$7781,B24)</f>
        <v>0</v>
      </c>
    </row>
    <row r="25" spans="1:4" ht="12.75">
      <c r="A25" s="4">
        <v>24</v>
      </c>
      <c r="B25" s="20" t="s">
        <v>114</v>
      </c>
      <c r="C25">
        <f>COUNTIF(Atleti!E$12:E$7271,A25)</f>
        <v>0</v>
      </c>
      <c r="D25">
        <f>COUNTIF(Arrivi!F$2:F$7781,B25)</f>
        <v>0</v>
      </c>
    </row>
    <row r="26" spans="1:4" ht="12.75">
      <c r="A26" s="4">
        <v>25</v>
      </c>
      <c r="B26" s="20" t="s">
        <v>115</v>
      </c>
      <c r="C26">
        <f>COUNTIF(Atleti!E$12:E$7271,A26)</f>
        <v>0</v>
      </c>
      <c r="D26">
        <f>COUNTIF(Arrivi!F$2:F$7781,B26)</f>
        <v>0</v>
      </c>
    </row>
    <row r="27" spans="1:4" ht="12.75">
      <c r="A27" s="4">
        <v>26</v>
      </c>
      <c r="B27" s="20" t="s">
        <v>116</v>
      </c>
      <c r="C27">
        <f>COUNTIF(Atleti!E$12:E$7271,A27)</f>
        <v>0</v>
      </c>
      <c r="D27">
        <f>COUNTIF(Arrivi!F$2:F$7781,B27)</f>
        <v>0</v>
      </c>
    </row>
    <row r="28" spans="1:4" ht="12.75">
      <c r="A28" s="4">
        <v>27</v>
      </c>
      <c r="B28" s="20" t="s">
        <v>117</v>
      </c>
      <c r="C28">
        <f>COUNTIF(Atleti!E$12:E$7271,A28)</f>
        <v>0</v>
      </c>
      <c r="D28">
        <f>COUNTIF(Arrivi!F$2:F$7781,B28)</f>
        <v>0</v>
      </c>
    </row>
    <row r="29" spans="1:4" ht="12.75">
      <c r="A29" s="4">
        <v>28</v>
      </c>
      <c r="B29" s="20" t="s">
        <v>118</v>
      </c>
      <c r="C29">
        <f>COUNTIF(Atleti!E$12:E$7271,A29)</f>
        <v>0</v>
      </c>
      <c r="D29">
        <f>COUNTIF(Arrivi!F$2:F$7781,B29)</f>
        <v>0</v>
      </c>
    </row>
    <row r="30" spans="1:4" ht="12.75">
      <c r="A30" s="4">
        <v>29</v>
      </c>
      <c r="B30" s="20" t="s">
        <v>119</v>
      </c>
      <c r="C30">
        <f>COUNTIF(Atleti!E$12:E$7271,A30)</f>
        <v>0</v>
      </c>
      <c r="D30">
        <f>COUNTIF(Arrivi!F$2:F$7781,B30)</f>
        <v>0</v>
      </c>
    </row>
    <row r="31" spans="1:4" ht="12.75">
      <c r="A31" s="4">
        <v>30</v>
      </c>
      <c r="B31" s="20" t="s">
        <v>120</v>
      </c>
      <c r="C31">
        <f>COUNTIF(Atleti!E$12:E$7271,A31)</f>
        <v>0</v>
      </c>
      <c r="D31">
        <f>COUNTIF(Arrivi!F$2:F$7781,B31)</f>
        <v>0</v>
      </c>
    </row>
    <row r="32" spans="1:4" ht="12.75">
      <c r="A32" s="4">
        <v>31</v>
      </c>
      <c r="B32" s="20" t="s">
        <v>121</v>
      </c>
      <c r="C32">
        <f>COUNTIF(Atleti!E$12:E$7271,A32)</f>
        <v>0</v>
      </c>
      <c r="D32">
        <f>COUNTIF(Arrivi!F$2:F$7781,B32)</f>
        <v>0</v>
      </c>
    </row>
    <row r="33" spans="1:4" ht="12.75">
      <c r="A33" s="4">
        <v>32</v>
      </c>
      <c r="B33" s="20" t="s">
        <v>122</v>
      </c>
      <c r="C33">
        <f>COUNTIF(Atleti!E$12:E$7271,A33)</f>
        <v>0</v>
      </c>
      <c r="D33">
        <f>COUNTIF(Arrivi!F$2:F$7781,B33)</f>
        <v>0</v>
      </c>
    </row>
    <row r="34" spans="1:4" ht="12.75">
      <c r="A34" s="4">
        <v>33</v>
      </c>
      <c r="B34" s="20" t="s">
        <v>123</v>
      </c>
      <c r="C34">
        <f>COUNTIF(Atleti!E$12:E$7271,A34)</f>
        <v>2</v>
      </c>
      <c r="D34">
        <f>COUNTIF(Arrivi!F$2:F$7781,B34)</f>
        <v>0</v>
      </c>
    </row>
    <row r="35" spans="1:4" ht="12.75">
      <c r="A35" s="4">
        <v>34</v>
      </c>
      <c r="B35" s="20" t="s">
        <v>667</v>
      </c>
      <c r="C35">
        <f>COUNTIF(Atleti!E$12:E$7271,A35)</f>
        <v>7</v>
      </c>
      <c r="D35">
        <f>COUNTIF(Arrivi!F$2:F$7781,B35)</f>
        <v>6</v>
      </c>
    </row>
    <row r="36" spans="1:4" ht="12.75">
      <c r="A36" s="4">
        <v>35</v>
      </c>
      <c r="B36" s="20" t="s">
        <v>124</v>
      </c>
      <c r="C36">
        <f>COUNTIF(Atleti!E$12:E$7271,A36)</f>
        <v>0</v>
      </c>
      <c r="D36">
        <f>COUNTIF(Arrivi!F$2:F$7781,B36)</f>
        <v>1</v>
      </c>
    </row>
    <row r="37" spans="1:4" ht="12.75">
      <c r="A37" s="4">
        <v>36</v>
      </c>
      <c r="B37" s="20" t="s">
        <v>125</v>
      </c>
      <c r="C37">
        <f>COUNTIF(Atleti!E$12:E$7271,A37)</f>
        <v>0</v>
      </c>
      <c r="D37">
        <f>COUNTIF(Arrivi!F$2:F$7781,B37)</f>
        <v>0</v>
      </c>
    </row>
    <row r="38" spans="1:4" ht="12.75">
      <c r="A38" s="4">
        <v>37</v>
      </c>
      <c r="B38" s="20" t="s">
        <v>126</v>
      </c>
      <c r="C38">
        <f>COUNTIF(Atleti!E$12:E$7271,A38)</f>
        <v>0</v>
      </c>
      <c r="D38">
        <f>COUNTIF(Arrivi!F$2:F$7781,B38)</f>
        <v>0</v>
      </c>
    </row>
    <row r="39" spans="1:4" ht="12.75">
      <c r="A39" s="4">
        <v>38</v>
      </c>
      <c r="B39" s="20" t="s">
        <v>127</v>
      </c>
      <c r="C39">
        <f>COUNTIF(Atleti!E$12:E$7271,A39)</f>
        <v>0</v>
      </c>
      <c r="D39">
        <f>COUNTIF(Arrivi!F$2:F$7781,B39)</f>
        <v>0</v>
      </c>
    </row>
    <row r="40" spans="1:4" ht="12.75">
      <c r="A40" s="4">
        <v>39</v>
      </c>
      <c r="B40" s="20" t="s">
        <v>128</v>
      </c>
      <c r="C40">
        <f>COUNTIF(Atleti!E$12:E$7271,A40)</f>
        <v>0</v>
      </c>
      <c r="D40">
        <f>COUNTIF(Arrivi!F$2:F$7781,B40)</f>
        <v>0</v>
      </c>
    </row>
    <row r="41" spans="1:4" ht="12.75">
      <c r="A41" s="4">
        <v>40</v>
      </c>
      <c r="B41" s="20" t="s">
        <v>129</v>
      </c>
      <c r="C41">
        <f>COUNTIF(Atleti!E$12:E$7271,A41)</f>
        <v>0</v>
      </c>
      <c r="D41">
        <f>COUNTIF(Arrivi!F$2:F$7781,B41)</f>
        <v>0</v>
      </c>
    </row>
    <row r="42" spans="1:4" ht="12.75">
      <c r="A42" s="4">
        <v>41</v>
      </c>
      <c r="B42" s="20" t="s">
        <v>130</v>
      </c>
      <c r="C42">
        <f>COUNTIF(Atleti!E$12:E$7271,A42)</f>
        <v>0</v>
      </c>
      <c r="D42">
        <f>COUNTIF(Arrivi!F$2:F$7781,B42)</f>
        <v>0</v>
      </c>
    </row>
    <row r="43" spans="1:4" ht="12.75">
      <c r="A43" s="4">
        <v>42</v>
      </c>
      <c r="B43" s="20" t="s">
        <v>131</v>
      </c>
      <c r="C43">
        <f>COUNTIF(Atleti!E$12:E$7271,A43)</f>
        <v>0</v>
      </c>
      <c r="D43">
        <f>COUNTIF(Arrivi!F$2:F$7781,B43)</f>
        <v>0</v>
      </c>
    </row>
    <row r="44" spans="1:4" ht="12.75">
      <c r="A44" s="4">
        <v>43</v>
      </c>
      <c r="B44" s="20" t="s">
        <v>132</v>
      </c>
      <c r="C44">
        <f>COUNTIF(Atleti!E$12:E$7271,A44)</f>
        <v>0</v>
      </c>
      <c r="D44">
        <f>COUNTIF(Arrivi!F$2:F$7781,B44)</f>
        <v>0</v>
      </c>
    </row>
    <row r="45" spans="1:4" ht="12.75">
      <c r="A45" s="4">
        <v>44</v>
      </c>
      <c r="B45" s="20" t="s">
        <v>133</v>
      </c>
      <c r="C45">
        <f>COUNTIF(Atleti!E$12:E$7271,A45)</f>
        <v>0</v>
      </c>
      <c r="D45">
        <f>COUNTIF(Arrivi!F$2:F$7781,B45)</f>
        <v>0</v>
      </c>
    </row>
    <row r="46" spans="1:4" ht="12.75">
      <c r="A46" s="4">
        <v>45</v>
      </c>
      <c r="B46" s="20" t="s">
        <v>134</v>
      </c>
      <c r="C46">
        <f>COUNTIF(Atleti!E$12:E$7271,A46)</f>
        <v>0</v>
      </c>
      <c r="D46">
        <f>COUNTIF(Arrivi!F$2:F$7781,B46)</f>
        <v>0</v>
      </c>
    </row>
    <row r="47" spans="1:4" ht="12.75">
      <c r="A47" s="4">
        <v>46</v>
      </c>
      <c r="B47" s="20" t="s">
        <v>135</v>
      </c>
      <c r="C47">
        <f>COUNTIF(Atleti!E$12:E$7271,A47)</f>
        <v>0</v>
      </c>
      <c r="D47">
        <f>COUNTIF(Arrivi!F$2:F$7781,B47)</f>
        <v>0</v>
      </c>
    </row>
    <row r="48" spans="1:4" ht="12.75">
      <c r="A48" s="4">
        <v>47</v>
      </c>
      <c r="B48" s="20" t="s">
        <v>136</v>
      </c>
      <c r="C48">
        <f>COUNTIF(Atleti!E$12:E$7271,A48)</f>
        <v>0</v>
      </c>
      <c r="D48">
        <f>COUNTIF(Arrivi!F$2:F$7781,B48)</f>
        <v>0</v>
      </c>
    </row>
    <row r="49" spans="1:4" ht="12.75">
      <c r="A49" s="4">
        <v>48</v>
      </c>
      <c r="B49" s="20" t="s">
        <v>137</v>
      </c>
      <c r="C49">
        <f>COUNTIF(Atleti!E$12:E$7271,A49)</f>
        <v>0</v>
      </c>
      <c r="D49">
        <f>COUNTIF(Arrivi!F$2:F$7781,B49)</f>
        <v>0</v>
      </c>
    </row>
    <row r="50" spans="1:4" ht="12.75">
      <c r="A50" s="4">
        <v>49</v>
      </c>
      <c r="B50" s="20" t="s">
        <v>138</v>
      </c>
      <c r="C50">
        <f>COUNTIF(Atleti!E$12:E$7271,A50)</f>
        <v>0</v>
      </c>
      <c r="D50">
        <f>COUNTIF(Arrivi!F$2:F$7781,B50)</f>
        <v>0</v>
      </c>
    </row>
    <row r="51" spans="1:4" ht="12.75">
      <c r="A51" s="4">
        <v>50</v>
      </c>
      <c r="B51" s="20" t="s">
        <v>139</v>
      </c>
      <c r="C51">
        <f>COUNTIF(Atleti!E$12:E$7271,A51)</f>
        <v>0</v>
      </c>
      <c r="D51">
        <f>COUNTIF(Arrivi!F$2:F$7781,B51)</f>
        <v>0</v>
      </c>
    </row>
    <row r="52" spans="1:4" ht="12.75">
      <c r="A52" s="4">
        <v>51</v>
      </c>
      <c r="B52" s="20" t="s">
        <v>140</v>
      </c>
      <c r="C52">
        <f>COUNTIF(Atleti!E$12:E$7271,A52)</f>
        <v>0</v>
      </c>
      <c r="D52">
        <f>COUNTIF(Arrivi!F$2:F$7781,B52)</f>
        <v>0</v>
      </c>
    </row>
    <row r="53" spans="1:4" ht="12.75">
      <c r="A53" s="4">
        <v>52</v>
      </c>
      <c r="B53" s="20" t="s">
        <v>141</v>
      </c>
      <c r="C53">
        <f>COUNTIF(Atleti!E$12:E$7271,A53)</f>
        <v>0</v>
      </c>
      <c r="D53">
        <f>COUNTIF(Arrivi!F$2:F$7781,B53)</f>
        <v>0</v>
      </c>
    </row>
    <row r="54" spans="1:4" ht="12.75">
      <c r="A54" s="4">
        <v>53</v>
      </c>
      <c r="B54" s="20" t="s">
        <v>142</v>
      </c>
      <c r="C54">
        <f>COUNTIF(Atleti!E$12:E$7271,A54)</f>
        <v>0</v>
      </c>
      <c r="D54">
        <f>COUNTIF(Arrivi!F$2:F$7781,B54)</f>
        <v>0</v>
      </c>
    </row>
    <row r="55" spans="1:4" ht="12.75">
      <c r="A55" s="4">
        <v>54</v>
      </c>
      <c r="B55" s="20" t="s">
        <v>143</v>
      </c>
      <c r="C55">
        <f>COUNTIF(Atleti!E$12:E$7271,A55)</f>
        <v>0</v>
      </c>
      <c r="D55">
        <f>COUNTIF(Arrivi!F$2:F$7781,B55)</f>
        <v>0</v>
      </c>
    </row>
    <row r="56" spans="1:4" ht="12.75">
      <c r="A56" s="4">
        <v>55</v>
      </c>
      <c r="B56" s="20" t="s">
        <v>144</v>
      </c>
      <c r="C56">
        <f>COUNTIF(Atleti!E$12:E$7271,A56)</f>
        <v>0</v>
      </c>
      <c r="D56">
        <f>COUNTIF(Arrivi!F$2:F$7781,B56)</f>
        <v>0</v>
      </c>
    </row>
    <row r="57" spans="1:4" ht="12.75">
      <c r="A57" s="4">
        <v>56</v>
      </c>
      <c r="B57" s="20" t="s">
        <v>145</v>
      </c>
      <c r="C57">
        <f>COUNTIF(Atleti!E$12:E$7271,A57)</f>
        <v>0</v>
      </c>
      <c r="D57">
        <f>COUNTIF(Arrivi!F$2:F$7781,B57)</f>
        <v>0</v>
      </c>
    </row>
    <row r="58" spans="1:4" ht="12.75">
      <c r="A58" s="4">
        <v>57</v>
      </c>
      <c r="B58" s="20" t="s">
        <v>146</v>
      </c>
      <c r="C58">
        <f>COUNTIF(Atleti!E$12:E$7271,A58)</f>
        <v>0</v>
      </c>
      <c r="D58">
        <f>COUNTIF(Arrivi!F$2:F$7781,B58)</f>
        <v>0</v>
      </c>
    </row>
    <row r="59" spans="1:4" ht="12.75">
      <c r="A59" s="4">
        <v>58</v>
      </c>
      <c r="B59" s="20" t="s">
        <v>147</v>
      </c>
      <c r="C59">
        <f>COUNTIF(Atleti!E$12:E$7271,A59)</f>
        <v>0</v>
      </c>
      <c r="D59">
        <f>COUNTIF(Arrivi!F$2:F$7781,B59)</f>
        <v>0</v>
      </c>
    </row>
    <row r="60" spans="1:4" ht="12.75">
      <c r="A60" s="4">
        <v>59</v>
      </c>
      <c r="B60" s="20" t="s">
        <v>148</v>
      </c>
      <c r="C60">
        <f>COUNTIF(Atleti!E$12:E$7271,A60)</f>
        <v>0</v>
      </c>
      <c r="D60">
        <f>COUNTIF(Arrivi!F$2:F$7781,B60)</f>
        <v>0</v>
      </c>
    </row>
    <row r="61" spans="1:4" ht="12.75">
      <c r="A61" s="4">
        <v>60</v>
      </c>
      <c r="B61" s="20" t="s">
        <v>149</v>
      </c>
      <c r="C61">
        <f>COUNTIF(Atleti!E$12:E$7271,A61)</f>
        <v>0</v>
      </c>
      <c r="D61">
        <f>COUNTIF(Arrivi!F$2:F$7781,B61)</f>
        <v>0</v>
      </c>
    </row>
    <row r="62" spans="1:4" ht="12.75">
      <c r="A62" s="4">
        <v>61</v>
      </c>
      <c r="B62" s="20" t="s">
        <v>150</v>
      </c>
      <c r="C62">
        <f>COUNTIF(Atleti!E$12:E$7271,A62)</f>
        <v>0</v>
      </c>
      <c r="D62">
        <f>COUNTIF(Arrivi!F$2:F$7781,B62)</f>
        <v>0</v>
      </c>
    </row>
    <row r="63" spans="1:4" ht="12.75">
      <c r="A63" s="4">
        <v>62</v>
      </c>
      <c r="B63" s="20" t="s">
        <v>151</v>
      </c>
      <c r="C63">
        <f>COUNTIF(Atleti!E$12:E$7271,A63)</f>
        <v>0</v>
      </c>
      <c r="D63">
        <f>COUNTIF(Arrivi!F$2:F$7781,B63)</f>
        <v>0</v>
      </c>
    </row>
    <row r="64" spans="1:4" ht="12.75">
      <c r="A64" s="4">
        <v>63</v>
      </c>
      <c r="B64" s="20" t="s">
        <v>152</v>
      </c>
      <c r="C64">
        <f>COUNTIF(Atleti!E$12:E$7271,A64)</f>
        <v>0</v>
      </c>
      <c r="D64">
        <f>COUNTIF(Arrivi!F$2:F$7781,B64)</f>
        <v>0</v>
      </c>
    </row>
    <row r="65" spans="1:4" ht="12.75">
      <c r="A65" s="4">
        <v>64</v>
      </c>
      <c r="B65" s="20" t="s">
        <v>153</v>
      </c>
      <c r="C65">
        <f>COUNTIF(Atleti!E$12:E$7271,A65)</f>
        <v>0</v>
      </c>
      <c r="D65">
        <f>COUNTIF(Arrivi!F$2:F$7781,B65)</f>
        <v>0</v>
      </c>
    </row>
    <row r="66" spans="1:4" ht="12.75">
      <c r="A66" s="4">
        <v>65</v>
      </c>
      <c r="B66" s="20" t="s">
        <v>154</v>
      </c>
      <c r="C66">
        <f>COUNTIF(Atleti!E$12:E$7271,A66)</f>
        <v>0</v>
      </c>
      <c r="D66">
        <f>COUNTIF(Arrivi!F$2:F$7781,B66)</f>
        <v>0</v>
      </c>
    </row>
    <row r="67" spans="1:4" ht="12.75">
      <c r="A67" s="4">
        <v>66</v>
      </c>
      <c r="B67" s="20" t="s">
        <v>155</v>
      </c>
      <c r="C67">
        <f>COUNTIF(Atleti!E$12:E$7271,A67)</f>
        <v>0</v>
      </c>
      <c r="D67">
        <f>COUNTIF(Arrivi!F$2:F$7781,B67)</f>
        <v>0</v>
      </c>
    </row>
    <row r="68" spans="1:4" ht="12.75">
      <c r="A68" s="4">
        <v>67</v>
      </c>
      <c r="B68" s="20" t="s">
        <v>156</v>
      </c>
      <c r="C68">
        <f>COUNTIF(Atleti!E$12:E$7271,A68)</f>
        <v>0</v>
      </c>
      <c r="D68">
        <f>COUNTIF(Arrivi!F$2:F$7781,B68)</f>
        <v>0</v>
      </c>
    </row>
    <row r="69" spans="1:4" ht="12.75">
      <c r="A69" s="4">
        <v>68</v>
      </c>
      <c r="B69" s="20" t="s">
        <v>157</v>
      </c>
      <c r="C69">
        <f>COUNTIF(Atleti!E$12:E$7271,A69)</f>
        <v>0</v>
      </c>
      <c r="D69">
        <f>COUNTIF(Arrivi!F$2:F$7781,B69)</f>
        <v>0</v>
      </c>
    </row>
    <row r="70" spans="1:4" ht="12.75">
      <c r="A70" s="4">
        <v>69</v>
      </c>
      <c r="B70" s="20" t="s">
        <v>158</v>
      </c>
      <c r="C70">
        <f>COUNTIF(Atleti!E$12:E$7271,A70)</f>
        <v>0</v>
      </c>
      <c r="D70">
        <f>COUNTIF(Arrivi!F$2:F$7781,B70)</f>
        <v>0</v>
      </c>
    </row>
    <row r="71" spans="1:4" ht="12.75">
      <c r="A71" s="4">
        <v>70</v>
      </c>
      <c r="B71" s="20" t="s">
        <v>159</v>
      </c>
      <c r="C71">
        <f>COUNTIF(Atleti!E$12:E$7271,A71)</f>
        <v>7</v>
      </c>
      <c r="D71">
        <f>COUNTIF(Arrivi!F$2:F$7781,B71)</f>
        <v>3</v>
      </c>
    </row>
    <row r="72" spans="1:4" ht="12.75">
      <c r="A72" s="4">
        <v>71</v>
      </c>
      <c r="B72" s="20" t="s">
        <v>160</v>
      </c>
      <c r="C72">
        <f>COUNTIF(Atleti!E$12:E$7271,A72)</f>
        <v>0</v>
      </c>
      <c r="D72">
        <f>COUNTIF(Arrivi!F$2:F$7781,B72)</f>
        <v>0</v>
      </c>
    </row>
    <row r="73" spans="1:4" ht="12.75">
      <c r="A73" s="4">
        <v>72</v>
      </c>
      <c r="B73" s="20" t="s">
        <v>161</v>
      </c>
      <c r="C73">
        <f>COUNTIF(Atleti!E$12:E$7271,A73)</f>
        <v>0</v>
      </c>
      <c r="D73">
        <f>COUNTIF(Arrivi!F$2:F$7781,B73)</f>
        <v>0</v>
      </c>
    </row>
    <row r="74" spans="1:4" ht="12.75">
      <c r="A74" s="4">
        <v>73</v>
      </c>
      <c r="B74" s="20" t="s">
        <v>162</v>
      </c>
      <c r="C74">
        <f>COUNTIF(Atleti!E$12:E$7271,A74)</f>
        <v>0</v>
      </c>
      <c r="D74">
        <f>COUNTIF(Arrivi!F$2:F$7781,B74)</f>
        <v>0</v>
      </c>
    </row>
    <row r="75" spans="1:4" ht="12.75">
      <c r="A75" s="4">
        <v>74</v>
      </c>
      <c r="B75" s="20" t="s">
        <v>163</v>
      </c>
      <c r="C75">
        <f>COUNTIF(Atleti!E$12:E$7271,A75)</f>
        <v>0</v>
      </c>
      <c r="D75">
        <f>COUNTIF(Arrivi!F$2:F$7781,B75)</f>
        <v>0</v>
      </c>
    </row>
    <row r="76" spans="1:4" ht="12.75">
      <c r="A76" s="4">
        <v>75</v>
      </c>
      <c r="B76" s="20" t="s">
        <v>164</v>
      </c>
      <c r="C76">
        <f>COUNTIF(Atleti!E$12:E$7271,A76)</f>
        <v>0</v>
      </c>
      <c r="D76">
        <f>COUNTIF(Arrivi!F$2:F$7781,B76)</f>
        <v>0</v>
      </c>
    </row>
    <row r="77" spans="1:4" ht="12.75">
      <c r="A77" s="4">
        <v>76</v>
      </c>
      <c r="B77" s="20" t="s">
        <v>165</v>
      </c>
      <c r="C77">
        <f>COUNTIF(Atleti!E$12:E$7271,A77)</f>
        <v>0</v>
      </c>
      <c r="D77">
        <f>COUNTIF(Arrivi!F$2:F$7781,B77)</f>
        <v>0</v>
      </c>
    </row>
    <row r="78" spans="1:4" ht="12.75">
      <c r="A78" s="4">
        <v>77</v>
      </c>
      <c r="B78" s="20" t="s">
        <v>166</v>
      </c>
      <c r="C78">
        <f>COUNTIF(Atleti!E$12:E$7271,A78)</f>
        <v>0</v>
      </c>
      <c r="D78">
        <f>COUNTIF(Arrivi!F$2:F$7781,B78)</f>
        <v>0</v>
      </c>
    </row>
    <row r="79" spans="1:4" ht="12.75">
      <c r="A79" s="4">
        <v>78</v>
      </c>
      <c r="B79" s="20" t="s">
        <v>167</v>
      </c>
      <c r="C79">
        <f>COUNTIF(Atleti!E$12:E$7271,A79)</f>
        <v>0</v>
      </c>
      <c r="D79">
        <f>COUNTIF(Arrivi!F$2:F$7781,B79)</f>
        <v>0</v>
      </c>
    </row>
    <row r="80" spans="1:4" ht="12.75">
      <c r="A80" s="4">
        <v>79</v>
      </c>
      <c r="B80" s="20" t="s">
        <v>168</v>
      </c>
      <c r="C80">
        <f>COUNTIF(Atleti!E$12:E$7271,A80)</f>
        <v>0</v>
      </c>
      <c r="D80">
        <f>COUNTIF(Arrivi!F$2:F$7781,B80)</f>
        <v>0</v>
      </c>
    </row>
    <row r="81" spans="1:4" ht="12.75">
      <c r="A81" s="4">
        <v>80</v>
      </c>
      <c r="B81" s="20" t="s">
        <v>169</v>
      </c>
      <c r="C81">
        <f>COUNTIF(Atleti!E$12:E$7271,A81)</f>
        <v>0</v>
      </c>
      <c r="D81">
        <f>COUNTIF(Arrivi!F$2:F$7781,B81)</f>
        <v>0</v>
      </c>
    </row>
    <row r="82" spans="1:4" ht="12.75">
      <c r="A82" s="4">
        <v>81</v>
      </c>
      <c r="B82" s="20" t="s">
        <v>170</v>
      </c>
      <c r="C82">
        <f>COUNTIF(Atleti!E$12:E$7271,A82)</f>
        <v>0</v>
      </c>
      <c r="D82">
        <f>COUNTIF(Arrivi!F$2:F$7781,B82)</f>
        <v>0</v>
      </c>
    </row>
    <row r="83" spans="1:4" ht="12.75">
      <c r="A83" s="4">
        <v>82</v>
      </c>
      <c r="B83" s="20" t="s">
        <v>171</v>
      </c>
      <c r="C83">
        <f>COUNTIF(Atleti!E$12:E$7271,A83)</f>
        <v>0</v>
      </c>
      <c r="D83">
        <f>COUNTIF(Arrivi!F$2:F$7781,B83)</f>
        <v>0</v>
      </c>
    </row>
    <row r="84" spans="1:4" ht="12.75">
      <c r="A84" s="4">
        <v>83</v>
      </c>
      <c r="B84" s="20" t="s">
        <v>172</v>
      </c>
      <c r="C84">
        <f>COUNTIF(Atleti!E$12:E$7271,A84)</f>
        <v>0</v>
      </c>
      <c r="D84">
        <f>COUNTIF(Arrivi!F$2:F$7781,B84)</f>
        <v>0</v>
      </c>
    </row>
    <row r="85" spans="1:4" ht="12.75">
      <c r="A85" s="4">
        <v>84</v>
      </c>
      <c r="B85" s="20" t="s">
        <v>173</v>
      </c>
      <c r="C85">
        <f>COUNTIF(Atleti!E$12:E$7271,A85)</f>
        <v>0</v>
      </c>
      <c r="D85">
        <f>COUNTIF(Arrivi!F$2:F$7781,B85)</f>
        <v>0</v>
      </c>
    </row>
    <row r="86" spans="1:4" ht="12.75">
      <c r="A86" s="4">
        <v>85</v>
      </c>
      <c r="B86" s="20" t="s">
        <v>174</v>
      </c>
      <c r="C86">
        <f>COUNTIF(Atleti!E$12:E$7271,A86)</f>
        <v>0</v>
      </c>
      <c r="D86">
        <f>COUNTIF(Arrivi!F$2:F$7781,B86)</f>
        <v>0</v>
      </c>
    </row>
    <row r="87" spans="1:4" ht="12.75">
      <c r="A87" s="4">
        <v>86</v>
      </c>
      <c r="B87" s="20" t="s">
        <v>175</v>
      </c>
      <c r="C87">
        <f>COUNTIF(Atleti!E$12:E$7271,A87)</f>
        <v>0</v>
      </c>
      <c r="D87">
        <f>COUNTIF(Arrivi!F$2:F$7781,B87)</f>
        <v>0</v>
      </c>
    </row>
    <row r="88" spans="1:4" ht="12.75">
      <c r="A88" s="4">
        <v>87</v>
      </c>
      <c r="B88" s="20" t="s">
        <v>176</v>
      </c>
      <c r="C88">
        <f>COUNTIF(Atleti!E$12:E$7271,A88)</f>
        <v>0</v>
      </c>
      <c r="D88">
        <f>COUNTIF(Arrivi!F$2:F$7781,B88)</f>
        <v>0</v>
      </c>
    </row>
    <row r="89" spans="1:4" ht="12.75">
      <c r="A89" s="4">
        <v>88</v>
      </c>
      <c r="B89" s="20" t="s">
        <v>177</v>
      </c>
      <c r="C89">
        <f>COUNTIF(Atleti!E$12:E$7271,A89)</f>
        <v>0</v>
      </c>
      <c r="D89">
        <f>COUNTIF(Arrivi!F$2:F$7781,B89)</f>
        <v>0</v>
      </c>
    </row>
    <row r="90" spans="1:4" ht="12.75">
      <c r="A90" s="4">
        <v>89</v>
      </c>
      <c r="B90" s="20" t="s">
        <v>178</v>
      </c>
      <c r="C90">
        <f>COUNTIF(Atleti!E$12:E$7271,A90)</f>
        <v>0</v>
      </c>
      <c r="D90">
        <f>COUNTIF(Arrivi!F$2:F$7781,B90)</f>
        <v>0</v>
      </c>
    </row>
    <row r="91" spans="1:4" ht="12.75">
      <c r="A91" s="4">
        <v>90</v>
      </c>
      <c r="B91" s="20" t="s">
        <v>179</v>
      </c>
      <c r="C91">
        <f>COUNTIF(Atleti!E$12:E$7271,A91)</f>
        <v>0</v>
      </c>
      <c r="D91">
        <f>COUNTIF(Arrivi!F$2:F$7781,B91)</f>
        <v>0</v>
      </c>
    </row>
    <row r="92" spans="1:4" ht="12.75">
      <c r="A92" s="4">
        <v>91</v>
      </c>
      <c r="B92" s="20" t="s">
        <v>180</v>
      </c>
      <c r="C92">
        <f>COUNTIF(Atleti!E$12:E$7271,A92)</f>
        <v>0</v>
      </c>
      <c r="D92">
        <f>COUNTIF(Arrivi!F$2:F$7781,B92)</f>
        <v>0</v>
      </c>
    </row>
    <row r="93" spans="1:4" ht="12.75">
      <c r="A93" s="4">
        <v>92</v>
      </c>
      <c r="B93" s="20" t="s">
        <v>181</v>
      </c>
      <c r="C93">
        <f>COUNTIF(Atleti!E$12:E$7271,A93)</f>
        <v>0</v>
      </c>
      <c r="D93">
        <f>COUNTIF(Arrivi!F$2:F$7781,B93)</f>
        <v>0</v>
      </c>
    </row>
    <row r="94" spans="1:4" ht="12.75">
      <c r="A94" s="4">
        <v>93</v>
      </c>
      <c r="B94" s="20" t="s">
        <v>182</v>
      </c>
      <c r="C94">
        <f>COUNTIF(Atleti!E$12:E$7271,A94)</f>
        <v>0</v>
      </c>
      <c r="D94">
        <f>COUNTIF(Arrivi!F$2:F$7781,B94)</f>
        <v>0</v>
      </c>
    </row>
    <row r="95" spans="1:4" ht="12.75">
      <c r="A95" s="4">
        <v>94</v>
      </c>
      <c r="B95" s="20" t="s">
        <v>183</v>
      </c>
      <c r="C95">
        <f>COUNTIF(Atleti!E$12:E$7271,A95)</f>
        <v>0</v>
      </c>
      <c r="D95">
        <f>COUNTIF(Arrivi!F$2:F$7781,B95)</f>
        <v>0</v>
      </c>
    </row>
    <row r="96" spans="1:4" ht="12.75">
      <c r="A96" s="4">
        <v>95</v>
      </c>
      <c r="B96" s="20" t="s">
        <v>184</v>
      </c>
      <c r="C96">
        <f>COUNTIF(Atleti!E$12:E$7271,A96)</f>
        <v>0</v>
      </c>
      <c r="D96">
        <f>COUNTIF(Arrivi!F$2:F$7781,B96)</f>
        <v>0</v>
      </c>
    </row>
    <row r="97" spans="1:4" ht="12.75">
      <c r="A97" s="4">
        <v>96</v>
      </c>
      <c r="B97" s="20" t="s">
        <v>185</v>
      </c>
      <c r="C97">
        <f>COUNTIF(Atleti!E$12:E$7271,A97)</f>
        <v>0</v>
      </c>
      <c r="D97">
        <f>COUNTIF(Arrivi!F$2:F$7781,B97)</f>
        <v>0</v>
      </c>
    </row>
    <row r="98" spans="1:4" ht="12.75">
      <c r="A98" s="4">
        <v>97</v>
      </c>
      <c r="B98" s="20" t="s">
        <v>678</v>
      </c>
      <c r="C98">
        <f>COUNTIF(Atleti!E$12:E$7271,A98)</f>
        <v>0</v>
      </c>
      <c r="D98">
        <f>COUNTIF(Arrivi!F$2:F$7781,B98)</f>
        <v>0</v>
      </c>
    </row>
    <row r="99" spans="1:4" ht="12.75">
      <c r="A99" s="4">
        <v>98</v>
      </c>
      <c r="B99" s="20" t="s">
        <v>186</v>
      </c>
      <c r="C99">
        <f>COUNTIF(Atleti!E$12:E$7271,A99)</f>
        <v>0</v>
      </c>
      <c r="D99">
        <f>COUNTIF(Arrivi!F$2:F$7781,B99)</f>
        <v>0</v>
      </c>
    </row>
    <row r="100" spans="1:4" ht="12.75">
      <c r="A100" s="4">
        <v>99</v>
      </c>
      <c r="B100" s="20" t="s">
        <v>187</v>
      </c>
      <c r="C100">
        <f>COUNTIF(Atleti!E$12:E$7271,A100)</f>
        <v>0</v>
      </c>
      <c r="D100">
        <f>COUNTIF(Arrivi!F$2:F$7781,B100)</f>
        <v>0</v>
      </c>
    </row>
    <row r="101" spans="1:4" ht="12.75">
      <c r="A101" s="4">
        <v>100</v>
      </c>
      <c r="B101" s="20" t="s">
        <v>188</v>
      </c>
      <c r="C101">
        <f>COUNTIF(Atleti!E$12:E$7271,A101)</f>
        <v>0</v>
      </c>
      <c r="D101">
        <f>COUNTIF(Arrivi!F$2:F$7781,B101)</f>
        <v>0</v>
      </c>
    </row>
    <row r="102" spans="1:4" ht="12.75">
      <c r="A102" s="4">
        <v>101</v>
      </c>
      <c r="B102" s="20" t="s">
        <v>189</v>
      </c>
      <c r="C102">
        <f>COUNTIF(Atleti!E$12:E$7271,A102)</f>
        <v>0</v>
      </c>
      <c r="D102">
        <f>COUNTIF(Arrivi!F$2:F$7781,B102)</f>
        <v>0</v>
      </c>
    </row>
    <row r="103" spans="1:4" ht="12.75">
      <c r="A103" s="4">
        <v>102</v>
      </c>
      <c r="B103" s="20" t="s">
        <v>190</v>
      </c>
      <c r="C103">
        <f>COUNTIF(Atleti!E$12:E$7271,A103)</f>
        <v>10</v>
      </c>
      <c r="D103">
        <f>COUNTIF(Arrivi!F$2:F$7781,B103)</f>
        <v>4</v>
      </c>
    </row>
    <row r="104" spans="1:4" ht="12.75">
      <c r="A104" s="4">
        <v>103</v>
      </c>
      <c r="B104" s="20" t="s">
        <v>191</v>
      </c>
      <c r="C104">
        <f>COUNTIF(Atleti!E$12:E$7271,A104)</f>
        <v>0</v>
      </c>
      <c r="D104">
        <f>COUNTIF(Arrivi!F$2:F$7781,B104)</f>
        <v>0</v>
      </c>
    </row>
    <row r="105" spans="1:4" ht="12.75">
      <c r="A105" s="4">
        <v>104</v>
      </c>
      <c r="B105" s="20" t="s">
        <v>192</v>
      </c>
      <c r="C105">
        <f>COUNTIF(Atleti!E$12:E$7271,A105)</f>
        <v>0</v>
      </c>
      <c r="D105">
        <f>COUNTIF(Arrivi!F$2:F$7781,B105)</f>
        <v>0</v>
      </c>
    </row>
    <row r="106" spans="1:4" ht="12.75">
      <c r="A106" s="4">
        <v>105</v>
      </c>
      <c r="B106" s="20" t="s">
        <v>193</v>
      </c>
      <c r="C106">
        <f>COUNTIF(Atleti!E$12:E$7271,A106)</f>
        <v>0</v>
      </c>
      <c r="D106">
        <f>COUNTIF(Arrivi!F$2:F$7781,B106)</f>
        <v>0</v>
      </c>
    </row>
    <row r="107" spans="1:4" ht="12.75">
      <c r="A107" s="4">
        <v>106</v>
      </c>
      <c r="B107" s="20" t="s">
        <v>194</v>
      </c>
      <c r="C107">
        <f>COUNTIF(Atleti!E$12:E$7271,A107)</f>
        <v>0</v>
      </c>
      <c r="D107">
        <f>COUNTIF(Arrivi!F$2:F$7781,B107)</f>
        <v>0</v>
      </c>
    </row>
    <row r="108" spans="1:4" ht="12.75">
      <c r="A108" s="4">
        <v>107</v>
      </c>
      <c r="B108" s="20" t="s">
        <v>195</v>
      </c>
      <c r="C108">
        <f>COUNTIF(Atleti!E$12:E$7271,A108)</f>
        <v>0</v>
      </c>
      <c r="D108">
        <f>COUNTIF(Arrivi!F$2:F$7781,B108)</f>
        <v>0</v>
      </c>
    </row>
    <row r="109" spans="1:4" ht="12.75">
      <c r="A109" s="4">
        <v>108</v>
      </c>
      <c r="B109" s="20" t="s">
        <v>196</v>
      </c>
      <c r="C109">
        <f>COUNTIF(Atleti!E$12:E$7271,A109)</f>
        <v>0</v>
      </c>
      <c r="D109">
        <f>COUNTIF(Arrivi!F$2:F$7781,B109)</f>
        <v>0</v>
      </c>
    </row>
    <row r="110" spans="1:4" ht="12.75">
      <c r="A110" s="4">
        <v>109</v>
      </c>
      <c r="B110" s="20" t="s">
        <v>197</v>
      </c>
      <c r="C110">
        <f>COUNTIF(Atleti!E$12:E$7271,A110)</f>
        <v>0</v>
      </c>
      <c r="D110">
        <f>COUNTIF(Arrivi!F$2:F$7781,B110)</f>
        <v>0</v>
      </c>
    </row>
    <row r="111" spans="1:4" ht="12.75">
      <c r="A111" s="4">
        <v>110</v>
      </c>
      <c r="B111" s="20" t="s">
        <v>198</v>
      </c>
      <c r="C111">
        <f>COUNTIF(Atleti!E$12:E$7271,A111)</f>
        <v>0</v>
      </c>
      <c r="D111">
        <f>COUNTIF(Arrivi!F$2:F$7781,B111)</f>
        <v>0</v>
      </c>
    </row>
    <row r="112" spans="1:4" ht="12.75">
      <c r="A112" s="4">
        <v>111</v>
      </c>
      <c r="B112" s="20" t="s">
        <v>199</v>
      </c>
      <c r="C112">
        <f>COUNTIF(Atleti!E$12:E$7271,A112)</f>
        <v>0</v>
      </c>
      <c r="D112">
        <f>COUNTIF(Arrivi!F$2:F$7781,B112)</f>
        <v>0</v>
      </c>
    </row>
    <row r="113" spans="1:4" ht="12.75">
      <c r="A113" s="4">
        <v>112</v>
      </c>
      <c r="B113" s="20" t="s">
        <v>200</v>
      </c>
      <c r="C113">
        <f>COUNTIF(Atleti!E$12:E$7271,A113)</f>
        <v>0</v>
      </c>
      <c r="D113">
        <f>COUNTIF(Arrivi!F$2:F$7781,B113)</f>
        <v>0</v>
      </c>
    </row>
    <row r="114" spans="1:4" ht="12.75">
      <c r="A114" s="4">
        <v>113</v>
      </c>
      <c r="B114" s="20" t="s">
        <v>201</v>
      </c>
      <c r="C114">
        <f>COUNTIF(Atleti!E$12:E$7271,A114)</f>
        <v>0</v>
      </c>
      <c r="D114">
        <f>COUNTIF(Arrivi!F$2:F$7781,B114)</f>
        <v>0</v>
      </c>
    </row>
    <row r="115" spans="1:4" ht="12.75">
      <c r="A115" s="4">
        <v>114</v>
      </c>
      <c r="B115" s="20" t="s">
        <v>953</v>
      </c>
      <c r="C115">
        <f>COUNTIF(Atleti!E$12:E$7271,A115)</f>
        <v>4</v>
      </c>
      <c r="D115">
        <f>COUNTIF(Arrivi!F$2:F$7781,B115)</f>
        <v>7</v>
      </c>
    </row>
    <row r="116" spans="1:4" ht="12.75">
      <c r="A116" s="4">
        <v>115</v>
      </c>
      <c r="B116" s="20" t="s">
        <v>202</v>
      </c>
      <c r="C116">
        <f>COUNTIF(Atleti!E$12:E$7271,A116)</f>
        <v>0</v>
      </c>
      <c r="D116">
        <f>COUNTIF(Arrivi!F$2:F$7781,B116)</f>
        <v>0</v>
      </c>
    </row>
    <row r="117" spans="1:4" ht="12.75">
      <c r="A117" s="4">
        <v>116</v>
      </c>
      <c r="B117" s="20" t="s">
        <v>203</v>
      </c>
      <c r="C117">
        <f>COUNTIF(Atleti!E$12:E$7271,A117)</f>
        <v>0</v>
      </c>
      <c r="D117">
        <f>COUNTIF(Arrivi!F$2:F$7781,B117)</f>
        <v>0</v>
      </c>
    </row>
    <row r="118" spans="1:4" ht="12.75">
      <c r="A118" s="4">
        <v>117</v>
      </c>
      <c r="B118" s="20" t="s">
        <v>679</v>
      </c>
      <c r="C118">
        <f>COUNTIF(Atleti!E$12:E$7271,A118)</f>
        <v>0</v>
      </c>
      <c r="D118">
        <f>COUNTIF(Arrivi!F$2:F$7781,B118)</f>
        <v>0</v>
      </c>
    </row>
    <row r="119" spans="1:4" ht="12.75">
      <c r="A119" s="4">
        <v>118</v>
      </c>
      <c r="B119" s="20" t="s">
        <v>204</v>
      </c>
      <c r="C119">
        <f>COUNTIF(Atleti!E$12:E$7271,A119)</f>
        <v>0</v>
      </c>
      <c r="D119">
        <f>COUNTIF(Arrivi!F$2:F$7781,B119)</f>
        <v>0</v>
      </c>
    </row>
    <row r="120" spans="1:4" ht="12.75">
      <c r="A120" s="4">
        <v>119</v>
      </c>
      <c r="B120" s="20" t="s">
        <v>205</v>
      </c>
      <c r="C120">
        <f>COUNTIF(Atleti!E$12:E$7271,A120)</f>
        <v>4</v>
      </c>
      <c r="D120">
        <f>COUNTIF(Arrivi!F$2:F$7781,B120)</f>
        <v>1</v>
      </c>
    </row>
    <row r="121" spans="1:4" ht="12.75">
      <c r="A121" s="4">
        <v>120</v>
      </c>
      <c r="B121" s="20" t="s">
        <v>206</v>
      </c>
      <c r="C121">
        <f>COUNTIF(Atleti!E$12:E$7271,A121)</f>
        <v>0</v>
      </c>
      <c r="D121">
        <f>COUNTIF(Arrivi!F$2:F$7781,B121)</f>
        <v>0</v>
      </c>
    </row>
    <row r="122" spans="1:4" ht="12.75">
      <c r="A122" s="4">
        <v>121</v>
      </c>
      <c r="B122" s="20" t="s">
        <v>207</v>
      </c>
      <c r="C122">
        <f>COUNTIF(Atleti!E$12:E$7271,A122)</f>
        <v>0</v>
      </c>
      <c r="D122">
        <f>COUNTIF(Arrivi!F$2:F$7781,B122)</f>
        <v>0</v>
      </c>
    </row>
    <row r="123" spans="1:4" ht="12.75">
      <c r="A123" s="4">
        <v>122</v>
      </c>
      <c r="B123" s="20" t="s">
        <v>208</v>
      </c>
      <c r="C123">
        <f>COUNTIF(Atleti!E$12:E$7271,A123)</f>
        <v>0</v>
      </c>
      <c r="D123">
        <f>COUNTIF(Arrivi!F$2:F$7781,B123)</f>
        <v>0</v>
      </c>
    </row>
    <row r="124" spans="1:4" ht="12.75">
      <c r="A124" s="4">
        <v>123</v>
      </c>
      <c r="B124" s="20" t="s">
        <v>209</v>
      </c>
      <c r="C124">
        <f>COUNTIF(Atleti!E$12:E$7271,A124)</f>
        <v>0</v>
      </c>
      <c r="D124">
        <f>COUNTIF(Arrivi!F$2:F$7781,B124)</f>
        <v>0</v>
      </c>
    </row>
    <row r="125" spans="1:4" ht="12.75">
      <c r="A125" s="4">
        <v>124</v>
      </c>
      <c r="B125" s="20" t="s">
        <v>210</v>
      </c>
      <c r="C125">
        <f>COUNTIF(Atleti!E$12:E$7271,A125)</f>
        <v>8</v>
      </c>
      <c r="D125">
        <f>COUNTIF(Arrivi!F$2:F$7781,B125)</f>
        <v>6</v>
      </c>
    </row>
    <row r="126" spans="1:4" ht="12.75">
      <c r="A126" s="4">
        <v>125</v>
      </c>
      <c r="B126" s="20" t="s">
        <v>211</v>
      </c>
      <c r="C126">
        <f>COUNTIF(Atleti!E$12:E$7271,A126)</f>
        <v>0</v>
      </c>
      <c r="D126">
        <f>COUNTIF(Arrivi!F$2:F$7781,B126)</f>
        <v>0</v>
      </c>
    </row>
    <row r="127" spans="1:4" ht="12.75">
      <c r="A127" s="4">
        <v>126</v>
      </c>
      <c r="B127" s="20" t="s">
        <v>212</v>
      </c>
      <c r="C127">
        <f>COUNTIF(Atleti!E$12:E$7271,A127)</f>
        <v>0</v>
      </c>
      <c r="D127">
        <f>COUNTIF(Arrivi!F$2:F$7781,B127)</f>
        <v>0</v>
      </c>
    </row>
    <row r="128" spans="1:4" ht="12.75">
      <c r="A128" s="4">
        <v>127</v>
      </c>
      <c r="B128" s="20" t="s">
        <v>213</v>
      </c>
      <c r="C128">
        <f>COUNTIF(Atleti!E$12:E$7271,A128)</f>
        <v>0</v>
      </c>
      <c r="D128">
        <f>COUNTIF(Arrivi!F$2:F$7781,B128)</f>
        <v>0</v>
      </c>
    </row>
    <row r="129" spans="1:4" ht="12.75">
      <c r="A129" s="4">
        <v>128</v>
      </c>
      <c r="B129" s="20" t="s">
        <v>214</v>
      </c>
      <c r="C129">
        <f>COUNTIF(Atleti!E$12:E$7271,A129)</f>
        <v>0</v>
      </c>
      <c r="D129">
        <f>COUNTIF(Arrivi!F$2:F$7781,B129)</f>
        <v>0</v>
      </c>
    </row>
    <row r="130" spans="1:4" ht="12.75">
      <c r="A130" s="4">
        <v>129</v>
      </c>
      <c r="B130" s="20" t="s">
        <v>215</v>
      </c>
      <c r="C130">
        <f>COUNTIF(Atleti!E$12:E$7271,A130)</f>
        <v>0</v>
      </c>
      <c r="D130">
        <f>COUNTIF(Arrivi!F$2:F$7781,B130)</f>
        <v>0</v>
      </c>
    </row>
    <row r="131" spans="1:4" ht="12.75">
      <c r="A131" s="4">
        <v>130</v>
      </c>
      <c r="B131" s="20" t="s">
        <v>216</v>
      </c>
      <c r="C131">
        <f>COUNTIF(Atleti!E$12:E$7271,A131)</f>
        <v>0</v>
      </c>
      <c r="D131">
        <f>COUNTIF(Arrivi!F$2:F$7781,B131)</f>
        <v>0</v>
      </c>
    </row>
    <row r="132" spans="1:4" ht="12.75">
      <c r="A132" s="4">
        <v>131</v>
      </c>
      <c r="B132" s="20" t="s">
        <v>217</v>
      </c>
      <c r="C132">
        <f>COUNTIF(Atleti!E$12:E$7271,A132)</f>
        <v>0</v>
      </c>
      <c r="D132">
        <f>COUNTIF(Arrivi!F$2:F$7781,B132)</f>
        <v>0</v>
      </c>
    </row>
    <row r="133" spans="1:4" ht="12.75">
      <c r="A133" s="4">
        <v>132</v>
      </c>
      <c r="B133" s="20" t="s">
        <v>218</v>
      </c>
      <c r="C133">
        <f>COUNTIF(Atleti!E$12:E$7271,A133)</f>
        <v>8</v>
      </c>
      <c r="D133">
        <f>COUNTIF(Arrivi!F$2:F$7781,B133)</f>
        <v>8</v>
      </c>
    </row>
    <row r="134" spans="1:4" ht="12.75">
      <c r="A134" s="4">
        <v>133</v>
      </c>
      <c r="B134" s="20" t="s">
        <v>219</v>
      </c>
      <c r="C134">
        <f>COUNTIF(Atleti!E$12:E$7271,A134)</f>
        <v>0</v>
      </c>
      <c r="D134">
        <f>COUNTIF(Arrivi!F$2:F$7781,B134)</f>
        <v>0</v>
      </c>
    </row>
    <row r="135" spans="1:4" ht="12.75">
      <c r="A135" s="4">
        <v>134</v>
      </c>
      <c r="B135" s="20" t="s">
        <v>220</v>
      </c>
      <c r="C135">
        <f>COUNTIF(Atleti!E$12:E$7271,A135)</f>
        <v>0</v>
      </c>
      <c r="D135">
        <f>COUNTIF(Arrivi!F$2:F$7781,B135)</f>
        <v>0</v>
      </c>
    </row>
    <row r="136" spans="1:4" ht="12.75">
      <c r="A136" s="4">
        <v>135</v>
      </c>
      <c r="B136" s="20" t="s">
        <v>221</v>
      </c>
      <c r="C136">
        <f>COUNTIF(Atleti!E$12:E$7271,A136)</f>
        <v>1</v>
      </c>
      <c r="D136">
        <f>COUNTIF(Arrivi!F$2:F$7781,B136)</f>
        <v>1</v>
      </c>
    </row>
    <row r="137" spans="1:4" ht="12.75">
      <c r="A137" s="4">
        <v>136</v>
      </c>
      <c r="B137" s="20" t="s">
        <v>222</v>
      </c>
      <c r="C137">
        <f>COUNTIF(Atleti!E$12:E$7271,A137)</f>
        <v>0</v>
      </c>
      <c r="D137">
        <f>COUNTIF(Arrivi!F$2:F$7781,B137)</f>
        <v>0</v>
      </c>
    </row>
    <row r="138" spans="1:4" ht="12.75">
      <c r="A138" s="4">
        <v>137</v>
      </c>
      <c r="B138" s="20" t="s">
        <v>223</v>
      </c>
      <c r="C138">
        <f>COUNTIF(Atleti!E$12:E$7271,A138)</f>
        <v>0</v>
      </c>
      <c r="D138">
        <f>COUNTIF(Arrivi!F$2:F$7781,B138)</f>
        <v>0</v>
      </c>
    </row>
    <row r="139" spans="1:4" ht="12.75">
      <c r="A139" s="4">
        <v>138</v>
      </c>
      <c r="B139" s="20" t="s">
        <v>224</v>
      </c>
      <c r="C139">
        <f>COUNTIF(Atleti!E$12:E$7271,A139)</f>
        <v>0</v>
      </c>
      <c r="D139">
        <f>COUNTIF(Arrivi!F$2:F$7781,B139)</f>
        <v>0</v>
      </c>
    </row>
    <row r="140" spans="1:4" ht="12.75">
      <c r="A140" s="4">
        <v>139</v>
      </c>
      <c r="B140" s="20" t="s">
        <v>225</v>
      </c>
      <c r="C140">
        <f>COUNTIF(Atleti!E$12:E$7271,A140)</f>
        <v>0</v>
      </c>
      <c r="D140">
        <f>COUNTIF(Arrivi!F$2:F$7781,B140)</f>
        <v>0</v>
      </c>
    </row>
    <row r="141" spans="1:4" ht="12.75">
      <c r="A141" s="4">
        <v>140</v>
      </c>
      <c r="B141" s="20" t="s">
        <v>226</v>
      </c>
      <c r="C141">
        <f>COUNTIF(Atleti!E$12:E$7271,A141)</f>
        <v>0</v>
      </c>
      <c r="D141">
        <f>COUNTIF(Arrivi!F$2:F$7781,B141)</f>
        <v>0</v>
      </c>
    </row>
    <row r="142" spans="1:4" ht="12.75">
      <c r="A142" s="4">
        <v>141</v>
      </c>
      <c r="B142" s="20" t="s">
        <v>227</v>
      </c>
      <c r="C142">
        <f>COUNTIF(Atleti!E$12:E$7271,A142)</f>
        <v>0</v>
      </c>
      <c r="D142">
        <f>COUNTIF(Arrivi!F$2:F$7781,B142)</f>
        <v>0</v>
      </c>
    </row>
    <row r="143" spans="1:4" ht="12.75">
      <c r="A143" s="4">
        <v>142</v>
      </c>
      <c r="B143" s="20" t="s">
        <v>228</v>
      </c>
      <c r="C143">
        <f>COUNTIF(Atleti!E$12:E$7271,A143)</f>
        <v>0</v>
      </c>
      <c r="D143">
        <f>COUNTIF(Arrivi!F$2:F$7781,B143)</f>
        <v>0</v>
      </c>
    </row>
    <row r="144" spans="1:4" ht="12.75">
      <c r="A144" s="4">
        <v>143</v>
      </c>
      <c r="B144" s="20" t="s">
        <v>229</v>
      </c>
      <c r="C144">
        <f>COUNTIF(Atleti!E$12:E$7271,A144)</f>
        <v>0</v>
      </c>
      <c r="D144">
        <f>COUNTIF(Arrivi!F$2:F$7781,B144)</f>
        <v>0</v>
      </c>
    </row>
    <row r="145" spans="1:4" ht="12.75">
      <c r="A145" s="4">
        <v>144</v>
      </c>
      <c r="B145" s="20" t="s">
        <v>230</v>
      </c>
      <c r="C145">
        <f>COUNTIF(Atleti!E$12:E$7271,A145)</f>
        <v>0</v>
      </c>
      <c r="D145">
        <f>COUNTIF(Arrivi!F$2:F$7781,B145)</f>
        <v>0</v>
      </c>
    </row>
    <row r="146" spans="1:4" ht="12.75">
      <c r="A146" s="4">
        <v>145</v>
      </c>
      <c r="B146" s="20" t="s">
        <v>231</v>
      </c>
      <c r="C146">
        <f>COUNTIF(Atleti!E$12:E$7271,A146)</f>
        <v>0</v>
      </c>
      <c r="D146">
        <f>COUNTIF(Arrivi!F$2:F$7781,B146)</f>
        <v>0</v>
      </c>
    </row>
    <row r="147" spans="1:4" ht="12.75">
      <c r="A147" s="4">
        <v>146</v>
      </c>
      <c r="B147" s="20" t="s">
        <v>232</v>
      </c>
      <c r="C147">
        <f>COUNTIF(Atleti!E$12:E$7271,A147)</f>
        <v>0</v>
      </c>
      <c r="D147">
        <f>COUNTIF(Arrivi!F$2:F$7781,B147)</f>
        <v>0</v>
      </c>
    </row>
    <row r="148" spans="1:4" ht="12.75">
      <c r="A148" s="4">
        <v>147</v>
      </c>
      <c r="B148" s="20" t="s">
        <v>233</v>
      </c>
      <c r="C148">
        <f>COUNTIF(Atleti!E$12:E$7271,A148)</f>
        <v>0</v>
      </c>
      <c r="D148">
        <f>COUNTIF(Arrivi!F$2:F$7781,B148)</f>
        <v>0</v>
      </c>
    </row>
    <row r="149" spans="1:4" ht="12.75">
      <c r="A149" s="4">
        <v>148</v>
      </c>
      <c r="B149" s="20" t="s">
        <v>234</v>
      </c>
      <c r="C149">
        <f>COUNTIF(Atleti!E$12:E$7271,A149)</f>
        <v>0</v>
      </c>
      <c r="D149">
        <f>COUNTIF(Arrivi!F$2:F$7781,B149)</f>
        <v>0</v>
      </c>
    </row>
    <row r="150" spans="1:4" ht="12.75">
      <c r="A150" s="4">
        <v>149</v>
      </c>
      <c r="B150" s="20" t="s">
        <v>235</v>
      </c>
      <c r="C150">
        <f>COUNTIF(Atleti!E$12:E$7271,A150)</f>
        <v>0</v>
      </c>
      <c r="D150">
        <f>COUNTIF(Arrivi!F$2:F$7781,B150)</f>
        <v>0</v>
      </c>
    </row>
    <row r="151" spans="1:4" ht="12.75">
      <c r="A151" s="4">
        <v>150</v>
      </c>
      <c r="B151" s="20" t="s">
        <v>236</v>
      </c>
      <c r="C151">
        <f>COUNTIF(Atleti!E$12:E$7271,A151)</f>
        <v>0</v>
      </c>
      <c r="D151">
        <f>COUNTIF(Arrivi!F$2:F$7781,B151)</f>
        <v>0</v>
      </c>
    </row>
    <row r="152" spans="1:4" ht="12.75">
      <c r="A152" s="4">
        <v>151</v>
      </c>
      <c r="B152" s="20" t="s">
        <v>237</v>
      </c>
      <c r="C152">
        <f>COUNTIF(Atleti!E$12:E$7271,A152)</f>
        <v>0</v>
      </c>
      <c r="D152">
        <f>COUNTIF(Arrivi!F$2:F$7781,B152)</f>
        <v>0</v>
      </c>
    </row>
    <row r="153" spans="1:4" ht="12.75">
      <c r="A153" s="4">
        <v>152</v>
      </c>
      <c r="B153" s="20" t="s">
        <v>238</v>
      </c>
      <c r="C153">
        <f>COUNTIF(Atleti!E$12:E$7271,A153)</f>
        <v>0</v>
      </c>
      <c r="D153">
        <f>COUNTIF(Arrivi!F$2:F$7781,B153)</f>
        <v>0</v>
      </c>
    </row>
    <row r="154" spans="1:4" ht="12.75">
      <c r="A154" s="4">
        <v>153</v>
      </c>
      <c r="B154" s="20" t="s">
        <v>239</v>
      </c>
      <c r="C154">
        <f>COUNTIF(Atleti!E$12:E$7271,A154)</f>
        <v>0</v>
      </c>
      <c r="D154">
        <f>COUNTIF(Arrivi!F$2:F$7781,B154)</f>
        <v>0</v>
      </c>
    </row>
    <row r="155" spans="1:4" ht="12.75">
      <c r="A155" s="4">
        <v>154</v>
      </c>
      <c r="B155" s="20" t="s">
        <v>240</v>
      </c>
      <c r="C155">
        <f>COUNTIF(Atleti!E$12:E$7271,A155)</f>
        <v>0</v>
      </c>
      <c r="D155">
        <f>COUNTIF(Arrivi!F$2:F$7781,B155)</f>
        <v>0</v>
      </c>
    </row>
    <row r="156" spans="1:4" ht="12.75">
      <c r="A156" s="4">
        <v>155</v>
      </c>
      <c r="B156" s="20" t="s">
        <v>241</v>
      </c>
      <c r="C156">
        <f>COUNTIF(Atleti!E$12:E$7271,A156)</f>
        <v>0</v>
      </c>
      <c r="D156">
        <f>COUNTIF(Arrivi!F$2:F$7781,B156)</f>
        <v>0</v>
      </c>
    </row>
    <row r="157" spans="1:4" ht="12.75">
      <c r="A157" s="4">
        <v>156</v>
      </c>
      <c r="B157" s="20" t="s">
        <v>242</v>
      </c>
      <c r="C157">
        <f>COUNTIF(Atleti!E$12:E$7271,A157)</f>
        <v>0</v>
      </c>
      <c r="D157">
        <f>COUNTIF(Arrivi!F$2:F$7781,B157)</f>
        <v>0</v>
      </c>
    </row>
    <row r="158" spans="1:4" ht="12.75">
      <c r="A158" s="4">
        <v>157</v>
      </c>
      <c r="B158" s="20" t="s">
        <v>243</v>
      </c>
      <c r="C158">
        <f>COUNTIF(Atleti!E$12:E$7271,A158)</f>
        <v>0</v>
      </c>
      <c r="D158">
        <f>COUNTIF(Arrivi!F$2:F$7781,B158)</f>
        <v>0</v>
      </c>
    </row>
    <row r="159" spans="1:4" ht="12.75">
      <c r="A159" s="4">
        <v>158</v>
      </c>
      <c r="B159" s="20" t="s">
        <v>244</v>
      </c>
      <c r="C159">
        <f>COUNTIF(Atleti!E$12:E$7271,A159)</f>
        <v>0</v>
      </c>
      <c r="D159">
        <f>COUNTIF(Arrivi!F$2:F$7781,B159)</f>
        <v>0</v>
      </c>
    </row>
    <row r="160" spans="1:4" ht="12.75">
      <c r="A160" s="4">
        <v>159</v>
      </c>
      <c r="B160" s="20" t="s">
        <v>245</v>
      </c>
      <c r="C160">
        <f>COUNTIF(Atleti!E$12:E$7271,A160)</f>
        <v>0</v>
      </c>
      <c r="D160">
        <f>COUNTIF(Arrivi!F$2:F$7781,B160)</f>
        <v>0</v>
      </c>
    </row>
    <row r="161" spans="1:4" ht="12.75">
      <c r="A161" s="4">
        <v>160</v>
      </c>
      <c r="B161" s="20" t="s">
        <v>246</v>
      </c>
      <c r="C161">
        <f>COUNTIF(Atleti!E$12:E$7271,A161)</f>
        <v>0</v>
      </c>
      <c r="D161">
        <f>COUNTIF(Arrivi!F$2:F$7781,B161)</f>
        <v>0</v>
      </c>
    </row>
    <row r="162" spans="1:4" ht="12.75">
      <c r="A162" s="4">
        <v>161</v>
      </c>
      <c r="B162" s="20" t="s">
        <v>247</v>
      </c>
      <c r="C162">
        <f>COUNTIF(Atleti!E$12:E$7271,A162)</f>
        <v>0</v>
      </c>
      <c r="D162">
        <f>COUNTIF(Arrivi!F$2:F$7781,B162)</f>
        <v>0</v>
      </c>
    </row>
    <row r="163" spans="1:4" ht="12.75">
      <c r="A163" s="4">
        <v>162</v>
      </c>
      <c r="B163" s="20" t="s">
        <v>248</v>
      </c>
      <c r="C163">
        <f>COUNTIF(Atleti!E$12:E$7271,A163)</f>
        <v>0</v>
      </c>
      <c r="D163">
        <f>COUNTIF(Arrivi!F$2:F$7781,B163)</f>
        <v>0</v>
      </c>
    </row>
    <row r="164" spans="1:4" ht="12.75">
      <c r="A164" s="4">
        <v>163</v>
      </c>
      <c r="B164" s="20" t="s">
        <v>249</v>
      </c>
      <c r="C164">
        <f>COUNTIF(Atleti!E$12:E$7271,A164)</f>
        <v>0</v>
      </c>
      <c r="D164">
        <f>COUNTIF(Arrivi!F$2:F$7781,B164)</f>
        <v>0</v>
      </c>
    </row>
    <row r="165" spans="1:4" ht="12.75">
      <c r="A165" s="4">
        <v>164</v>
      </c>
      <c r="B165" s="20" t="s">
        <v>250</v>
      </c>
      <c r="C165">
        <f>COUNTIF(Atleti!E$12:E$7271,A165)</f>
        <v>0</v>
      </c>
      <c r="D165">
        <f>COUNTIF(Arrivi!F$2:F$7781,B165)</f>
        <v>0</v>
      </c>
    </row>
    <row r="166" spans="1:4" ht="12.75">
      <c r="A166" s="4">
        <v>165</v>
      </c>
      <c r="B166" s="20" t="s">
        <v>251</v>
      </c>
      <c r="C166">
        <f>COUNTIF(Atleti!E$12:E$7271,A166)</f>
        <v>0</v>
      </c>
      <c r="D166">
        <f>COUNTIF(Arrivi!F$2:F$7781,B166)</f>
        <v>0</v>
      </c>
    </row>
    <row r="167" spans="1:4" ht="12.75">
      <c r="A167" s="4">
        <v>166</v>
      </c>
      <c r="B167" s="20" t="s">
        <v>252</v>
      </c>
      <c r="C167">
        <f>COUNTIF(Atleti!E$12:E$7271,A167)</f>
        <v>0</v>
      </c>
      <c r="D167">
        <f>COUNTIF(Arrivi!F$2:F$7781,B167)</f>
        <v>0</v>
      </c>
    </row>
    <row r="168" spans="1:4" ht="12.75">
      <c r="A168" s="4">
        <v>167</v>
      </c>
      <c r="B168" s="20" t="s">
        <v>253</v>
      </c>
      <c r="C168">
        <f>COUNTIF(Atleti!E$12:E$7271,A168)</f>
        <v>0</v>
      </c>
      <c r="D168">
        <f>COUNTIF(Arrivi!F$2:F$7781,B168)</f>
        <v>0</v>
      </c>
    </row>
    <row r="169" spans="1:4" ht="12.75">
      <c r="A169" s="4">
        <v>168</v>
      </c>
      <c r="B169" s="20" t="s">
        <v>254</v>
      </c>
      <c r="C169">
        <f>COUNTIF(Atleti!E$12:E$7271,A169)</f>
        <v>0</v>
      </c>
      <c r="D169">
        <f>COUNTIF(Arrivi!F$2:F$7781,B169)</f>
        <v>0</v>
      </c>
    </row>
    <row r="170" spans="1:4" ht="12.75">
      <c r="A170" s="4">
        <v>169</v>
      </c>
      <c r="B170" s="20" t="s">
        <v>255</v>
      </c>
      <c r="C170">
        <f>COUNTIF(Atleti!E$12:E$7271,A170)</f>
        <v>0</v>
      </c>
      <c r="D170">
        <f>COUNTIF(Arrivi!F$2:F$7781,B170)</f>
        <v>0</v>
      </c>
    </row>
    <row r="171" spans="1:4" ht="12.75">
      <c r="A171" s="4">
        <v>170</v>
      </c>
      <c r="B171" s="20" t="s">
        <v>256</v>
      </c>
      <c r="C171">
        <f>COUNTIF(Atleti!E$12:E$7271,A171)</f>
        <v>0</v>
      </c>
      <c r="D171">
        <f>COUNTIF(Arrivi!F$2:F$7781,B171)</f>
        <v>0</v>
      </c>
    </row>
    <row r="172" spans="1:4" ht="12.75">
      <c r="A172" s="4">
        <v>171</v>
      </c>
      <c r="B172" s="20" t="s">
        <v>257</v>
      </c>
      <c r="C172">
        <f>COUNTIF(Atleti!E$12:E$7271,A172)</f>
        <v>0</v>
      </c>
      <c r="D172">
        <f>COUNTIF(Arrivi!F$2:F$7781,B172)</f>
        <v>0</v>
      </c>
    </row>
    <row r="173" spans="1:4" ht="12.75">
      <c r="A173" s="4">
        <v>172</v>
      </c>
      <c r="B173" s="20" t="s">
        <v>258</v>
      </c>
      <c r="C173">
        <f>COUNTIF(Atleti!E$12:E$7271,A173)</f>
        <v>0</v>
      </c>
      <c r="D173">
        <f>COUNTIF(Arrivi!F$2:F$7781,B173)</f>
        <v>0</v>
      </c>
    </row>
    <row r="174" spans="1:4" ht="12.75">
      <c r="A174" s="4">
        <v>173</v>
      </c>
      <c r="B174" s="20" t="s">
        <v>259</v>
      </c>
      <c r="C174">
        <f>COUNTIF(Atleti!E$12:E$7271,A174)</f>
        <v>0</v>
      </c>
      <c r="D174">
        <f>COUNTIF(Arrivi!F$2:F$7781,B174)</f>
        <v>0</v>
      </c>
    </row>
    <row r="175" spans="1:4" ht="12.75">
      <c r="A175" s="4">
        <v>174</v>
      </c>
      <c r="B175" s="20" t="s">
        <v>260</v>
      </c>
      <c r="C175">
        <f>COUNTIF(Atleti!E$12:E$7271,A175)</f>
        <v>0</v>
      </c>
      <c r="D175">
        <f>COUNTIF(Arrivi!F$2:F$7781,B175)</f>
        <v>0</v>
      </c>
    </row>
    <row r="176" spans="1:4" ht="12.75">
      <c r="A176" s="4">
        <v>175</v>
      </c>
      <c r="B176" s="20" t="s">
        <v>261</v>
      </c>
      <c r="C176">
        <f>COUNTIF(Atleti!E$12:E$7271,A176)</f>
        <v>0</v>
      </c>
      <c r="D176">
        <f>COUNTIF(Arrivi!F$2:F$7781,B176)</f>
        <v>0</v>
      </c>
    </row>
    <row r="177" spans="1:4" ht="12.75">
      <c r="A177" s="4">
        <v>176</v>
      </c>
      <c r="B177" s="20" t="s">
        <v>262</v>
      </c>
      <c r="C177">
        <f>COUNTIF(Atleti!E$12:E$7271,A177)</f>
        <v>0</v>
      </c>
      <c r="D177">
        <f>COUNTIF(Arrivi!F$2:F$7781,B177)</f>
        <v>0</v>
      </c>
    </row>
    <row r="178" spans="1:4" ht="12.75">
      <c r="A178" s="4">
        <v>177</v>
      </c>
      <c r="B178" s="20" t="s">
        <v>263</v>
      </c>
      <c r="C178">
        <f>COUNTIF(Atleti!E$12:E$7271,A178)</f>
        <v>0</v>
      </c>
      <c r="D178">
        <f>COUNTIF(Arrivi!F$2:F$7781,B178)</f>
        <v>0</v>
      </c>
    </row>
    <row r="179" spans="1:4" ht="12.75">
      <c r="A179" s="4">
        <v>178</v>
      </c>
      <c r="B179" s="20" t="s">
        <v>264</v>
      </c>
      <c r="C179">
        <f>COUNTIF(Atleti!E$12:E$7271,A179)</f>
        <v>0</v>
      </c>
      <c r="D179">
        <f>COUNTIF(Arrivi!F$2:F$7781,B179)</f>
        <v>0</v>
      </c>
    </row>
    <row r="180" spans="1:4" ht="12.75">
      <c r="A180" s="4">
        <v>179</v>
      </c>
      <c r="B180" s="20" t="s">
        <v>265</v>
      </c>
      <c r="C180">
        <f>COUNTIF(Atleti!E$12:E$7271,A180)</f>
        <v>0</v>
      </c>
      <c r="D180">
        <f>COUNTIF(Arrivi!F$2:F$7781,B180)</f>
        <v>0</v>
      </c>
    </row>
    <row r="181" spans="1:4" ht="12.75">
      <c r="A181" s="4">
        <v>180</v>
      </c>
      <c r="B181" s="20" t="s">
        <v>266</v>
      </c>
      <c r="C181">
        <f>COUNTIF(Atleti!E$12:E$7271,A181)</f>
        <v>0</v>
      </c>
      <c r="D181">
        <f>COUNTIF(Arrivi!F$2:F$7781,B181)</f>
        <v>0</v>
      </c>
    </row>
    <row r="182" spans="1:4" ht="12.75">
      <c r="A182" s="4">
        <v>181</v>
      </c>
      <c r="B182" s="20" t="s">
        <v>267</v>
      </c>
      <c r="C182">
        <f>COUNTIF(Atleti!E$12:E$7271,A182)</f>
        <v>0</v>
      </c>
      <c r="D182">
        <f>COUNTIF(Arrivi!F$2:F$7781,B182)</f>
        <v>0</v>
      </c>
    </row>
    <row r="183" spans="1:4" ht="12.75">
      <c r="A183" s="4">
        <v>182</v>
      </c>
      <c r="B183" s="20" t="s">
        <v>268</v>
      </c>
      <c r="C183">
        <f>COUNTIF(Atleti!E$12:E$7271,A183)</f>
        <v>0</v>
      </c>
      <c r="D183">
        <f>COUNTIF(Arrivi!F$2:F$7781,B183)</f>
        <v>0</v>
      </c>
    </row>
    <row r="184" spans="1:4" ht="12.75">
      <c r="A184" s="4">
        <v>183</v>
      </c>
      <c r="B184" s="20" t="s">
        <v>269</v>
      </c>
      <c r="C184">
        <f>COUNTIF(Atleti!E$12:E$7271,A184)</f>
        <v>0</v>
      </c>
      <c r="D184">
        <f>COUNTIF(Arrivi!F$2:F$7781,B184)</f>
        <v>0</v>
      </c>
    </row>
    <row r="185" spans="1:4" ht="12.75">
      <c r="A185" s="4">
        <v>184</v>
      </c>
      <c r="B185" s="20" t="s">
        <v>270</v>
      </c>
      <c r="C185">
        <f>COUNTIF(Atleti!E$12:E$7271,A185)</f>
        <v>0</v>
      </c>
      <c r="D185">
        <f>COUNTIF(Arrivi!F$2:F$7781,B185)</f>
        <v>0</v>
      </c>
    </row>
    <row r="186" spans="1:4" ht="12.75">
      <c r="A186" s="4">
        <v>185</v>
      </c>
      <c r="B186" s="20" t="s">
        <v>271</v>
      </c>
      <c r="C186">
        <f>COUNTIF(Atleti!E$12:E$7271,A186)</f>
        <v>0</v>
      </c>
      <c r="D186">
        <f>COUNTIF(Arrivi!F$2:F$7781,B186)</f>
        <v>0</v>
      </c>
    </row>
    <row r="187" spans="1:4" ht="12.75">
      <c r="A187" s="4">
        <v>186</v>
      </c>
      <c r="B187" s="20" t="s">
        <v>272</v>
      </c>
      <c r="C187">
        <f>COUNTIF(Atleti!E$12:E$7271,A187)</f>
        <v>0</v>
      </c>
      <c r="D187">
        <f>COUNTIF(Arrivi!F$2:F$7781,B187)</f>
        <v>0</v>
      </c>
    </row>
    <row r="188" spans="1:4" ht="12.75">
      <c r="A188" s="4">
        <v>187</v>
      </c>
      <c r="B188" s="20" t="s">
        <v>273</v>
      </c>
      <c r="C188">
        <f>COUNTIF(Atleti!E$12:E$7271,A188)</f>
        <v>0</v>
      </c>
      <c r="D188">
        <f>COUNTIF(Arrivi!F$2:F$7781,B188)</f>
        <v>0</v>
      </c>
    </row>
    <row r="189" spans="1:4" ht="12.75">
      <c r="A189" s="4">
        <v>188</v>
      </c>
      <c r="B189" s="20" t="s">
        <v>274</v>
      </c>
      <c r="C189">
        <f>COUNTIF(Atleti!E$12:E$7271,A189)</f>
        <v>8</v>
      </c>
      <c r="D189">
        <f>COUNTIF(Arrivi!F$2:F$7781,B189)</f>
        <v>4</v>
      </c>
    </row>
    <row r="190" spans="1:4" ht="12.75">
      <c r="A190" s="4">
        <v>189</v>
      </c>
      <c r="B190" s="20" t="s">
        <v>275</v>
      </c>
      <c r="C190">
        <f>COUNTIF(Atleti!E$12:E$7271,A190)</f>
        <v>0</v>
      </c>
      <c r="D190">
        <f>COUNTIF(Arrivi!F$2:F$7781,B190)</f>
        <v>0</v>
      </c>
    </row>
    <row r="191" spans="1:4" ht="12.75">
      <c r="A191" s="4">
        <v>190</v>
      </c>
      <c r="B191" s="20" t="s">
        <v>276</v>
      </c>
      <c r="C191">
        <f>COUNTIF(Atleti!E$12:E$7271,A191)</f>
        <v>0</v>
      </c>
      <c r="D191">
        <f>COUNTIF(Arrivi!F$2:F$7781,B191)</f>
        <v>0</v>
      </c>
    </row>
    <row r="192" spans="1:4" ht="12.75">
      <c r="A192" s="4">
        <v>191</v>
      </c>
      <c r="B192" s="20" t="s">
        <v>277</v>
      </c>
      <c r="C192">
        <f>COUNTIF(Atleti!E$12:E$7271,A192)</f>
        <v>0</v>
      </c>
      <c r="D192">
        <f>COUNTIF(Arrivi!F$2:F$7781,B192)</f>
        <v>0</v>
      </c>
    </row>
    <row r="193" spans="1:4" ht="12.75">
      <c r="A193" s="4">
        <v>192</v>
      </c>
      <c r="B193" s="20" t="s">
        <v>278</v>
      </c>
      <c r="C193">
        <f>COUNTIF(Atleti!E$12:E$7271,A193)</f>
        <v>0</v>
      </c>
      <c r="D193">
        <f>COUNTIF(Arrivi!F$2:F$7781,B193)</f>
        <v>0</v>
      </c>
    </row>
    <row r="194" spans="1:4" ht="12.75">
      <c r="A194" s="4">
        <v>193</v>
      </c>
      <c r="B194" s="20" t="s">
        <v>279</v>
      </c>
      <c r="C194">
        <f>COUNTIF(Atleti!E$12:E$7271,A194)</f>
        <v>0</v>
      </c>
      <c r="D194">
        <f>COUNTIF(Arrivi!F$2:F$7781,B194)</f>
        <v>0</v>
      </c>
    </row>
    <row r="195" spans="1:4" ht="12.75">
      <c r="A195" s="4">
        <v>194</v>
      </c>
      <c r="B195" s="20" t="s">
        <v>680</v>
      </c>
      <c r="C195">
        <f>COUNTIF(Atleti!E$12:E$7271,A195)</f>
        <v>0</v>
      </c>
      <c r="D195">
        <f>COUNTIF(Arrivi!F$2:F$7781,B195)</f>
        <v>0</v>
      </c>
    </row>
    <row r="196" spans="1:4" ht="12.75">
      <c r="A196" s="4">
        <v>195</v>
      </c>
      <c r="B196" s="20" t="s">
        <v>280</v>
      </c>
      <c r="C196">
        <f>COUNTIF(Atleti!E$12:E$7271,A196)</f>
        <v>0</v>
      </c>
      <c r="D196">
        <f>COUNTIF(Arrivi!F$2:F$7781,B196)</f>
        <v>0</v>
      </c>
    </row>
    <row r="197" spans="1:4" ht="12.75">
      <c r="A197" s="4">
        <v>196</v>
      </c>
      <c r="B197" s="20" t="s">
        <v>281</v>
      </c>
      <c r="C197">
        <f>COUNTIF(Atleti!E$12:E$7271,A197)</f>
        <v>0</v>
      </c>
      <c r="D197">
        <f>COUNTIF(Arrivi!F$2:F$7781,B197)</f>
        <v>0</v>
      </c>
    </row>
    <row r="198" spans="1:4" ht="12.75">
      <c r="A198" s="4">
        <v>197</v>
      </c>
      <c r="B198" s="20" t="s">
        <v>282</v>
      </c>
      <c r="C198">
        <f>COUNTIF(Atleti!E$12:E$7271,A198)</f>
        <v>2</v>
      </c>
      <c r="D198">
        <f>COUNTIF(Arrivi!F$2:F$7781,B198)</f>
        <v>0</v>
      </c>
    </row>
    <row r="199" spans="1:4" ht="12.75">
      <c r="A199" s="4">
        <v>198</v>
      </c>
      <c r="B199" s="20" t="s">
        <v>283</v>
      </c>
      <c r="C199">
        <f>COUNTIF(Atleti!E$12:E$7271,A199)</f>
        <v>0</v>
      </c>
      <c r="D199">
        <f>COUNTIF(Arrivi!F$2:F$7781,B199)</f>
        <v>0</v>
      </c>
    </row>
    <row r="200" spans="1:4" ht="12.75">
      <c r="A200" s="4">
        <v>199</v>
      </c>
      <c r="B200" s="20" t="s">
        <v>284</v>
      </c>
      <c r="C200">
        <f>COUNTIF(Atleti!E$12:E$7271,A200)</f>
        <v>0</v>
      </c>
      <c r="D200">
        <f>COUNTIF(Arrivi!F$2:F$7781,B200)</f>
        <v>0</v>
      </c>
    </row>
    <row r="201" spans="1:4" ht="12.75">
      <c r="A201" s="4">
        <v>200</v>
      </c>
      <c r="B201" s="20" t="s">
        <v>285</v>
      </c>
      <c r="C201">
        <f>COUNTIF(Atleti!E$12:E$7271,A201)</f>
        <v>0</v>
      </c>
      <c r="D201">
        <f>COUNTIF(Arrivi!F$2:F$7781,B201)</f>
        <v>0</v>
      </c>
    </row>
    <row r="202" spans="1:4" ht="12.75">
      <c r="A202" s="4">
        <v>201</v>
      </c>
      <c r="B202" s="20" t="s">
        <v>286</v>
      </c>
      <c r="C202">
        <f>COUNTIF(Atleti!E$12:E$7271,A202)</f>
        <v>0</v>
      </c>
      <c r="D202">
        <f>COUNTIF(Arrivi!F$2:F$7781,B202)</f>
        <v>0</v>
      </c>
    </row>
    <row r="203" spans="1:4" ht="12.75">
      <c r="A203" s="4">
        <v>202</v>
      </c>
      <c r="B203" s="20" t="s">
        <v>287</v>
      </c>
      <c r="C203">
        <f>COUNTIF(Atleti!E$12:E$7271,A203)</f>
        <v>0</v>
      </c>
      <c r="D203">
        <f>COUNTIF(Arrivi!F$2:F$7781,B203)</f>
        <v>0</v>
      </c>
    </row>
    <row r="204" spans="1:4" ht="12.75">
      <c r="A204" s="4">
        <v>203</v>
      </c>
      <c r="B204" s="20" t="s">
        <v>288</v>
      </c>
      <c r="C204">
        <f>COUNTIF(Atleti!E$12:E$7271,A204)</f>
        <v>0</v>
      </c>
      <c r="D204">
        <f>COUNTIF(Arrivi!F$2:F$7781,B204)</f>
        <v>0</v>
      </c>
    </row>
    <row r="205" spans="1:4" ht="12.75">
      <c r="A205" s="4">
        <v>204</v>
      </c>
      <c r="B205" s="20" t="s">
        <v>289</v>
      </c>
      <c r="C205">
        <f>COUNTIF(Atleti!E$12:E$7271,A205)</f>
        <v>0</v>
      </c>
      <c r="D205">
        <f>COUNTIF(Arrivi!F$2:F$7781,B205)</f>
        <v>0</v>
      </c>
    </row>
    <row r="206" spans="1:4" ht="12.75">
      <c r="A206" s="4">
        <v>205</v>
      </c>
      <c r="B206" s="20" t="s">
        <v>290</v>
      </c>
      <c r="C206">
        <f>COUNTIF(Atleti!E$12:E$7271,A206)</f>
        <v>0</v>
      </c>
      <c r="D206">
        <f>COUNTIF(Arrivi!F$2:F$7781,B206)</f>
        <v>0</v>
      </c>
    </row>
    <row r="207" spans="1:4" ht="12.75">
      <c r="A207" s="4">
        <v>206</v>
      </c>
      <c r="B207" s="20" t="s">
        <v>291</v>
      </c>
      <c r="C207">
        <f>COUNTIF(Atleti!E$12:E$7271,A207)</f>
        <v>0</v>
      </c>
      <c r="D207">
        <f>COUNTIF(Arrivi!F$2:F$7781,B207)</f>
        <v>0</v>
      </c>
    </row>
    <row r="208" spans="1:4" ht="12.75">
      <c r="A208" s="4">
        <v>207</v>
      </c>
      <c r="B208" s="20" t="s">
        <v>292</v>
      </c>
      <c r="C208">
        <f>COUNTIF(Atleti!E$12:E$7271,A208)</f>
        <v>2</v>
      </c>
      <c r="D208">
        <f>COUNTIF(Arrivi!F$2:F$7781,B208)</f>
        <v>3</v>
      </c>
    </row>
    <row r="209" spans="1:4" ht="12.75">
      <c r="A209" s="4">
        <v>208</v>
      </c>
      <c r="B209" s="20" t="s">
        <v>293</v>
      </c>
      <c r="C209">
        <f>COUNTIF(Atleti!E$12:E$7271,A209)</f>
        <v>0</v>
      </c>
      <c r="D209">
        <f>COUNTIF(Arrivi!F$2:F$7781,B209)</f>
        <v>0</v>
      </c>
    </row>
    <row r="210" spans="1:4" ht="12.75">
      <c r="A210" s="4">
        <v>209</v>
      </c>
      <c r="B210" s="20" t="s">
        <v>294</v>
      </c>
      <c r="C210">
        <f>COUNTIF(Atleti!E$12:E$7271,A210)</f>
        <v>0</v>
      </c>
      <c r="D210">
        <f>COUNTIF(Arrivi!F$2:F$7781,B210)</f>
        <v>0</v>
      </c>
    </row>
    <row r="211" spans="1:4" ht="12.75">
      <c r="A211" s="4">
        <v>210</v>
      </c>
      <c r="B211" s="20" t="s">
        <v>948</v>
      </c>
      <c r="C211">
        <f>COUNTIF(Atleti!E$12:E$7271,A211)</f>
        <v>8</v>
      </c>
      <c r="D211">
        <f>COUNTIF(Arrivi!F$2:F$7781,B211)</f>
        <v>7</v>
      </c>
    </row>
    <row r="212" spans="1:4" ht="12.75">
      <c r="A212" s="4">
        <v>211</v>
      </c>
      <c r="B212" s="20" t="s">
        <v>296</v>
      </c>
      <c r="C212">
        <f>COUNTIF(Atleti!E$12:E$7271,A212)</f>
        <v>0</v>
      </c>
      <c r="D212">
        <f>COUNTIF(Arrivi!F$2:F$7781,B212)</f>
        <v>0</v>
      </c>
    </row>
    <row r="213" spans="1:4" ht="12.75">
      <c r="A213" s="4">
        <v>212</v>
      </c>
      <c r="B213" s="20" t="s">
        <v>297</v>
      </c>
      <c r="C213">
        <f>COUNTIF(Atleti!E$12:E$7271,A213)</f>
        <v>0</v>
      </c>
      <c r="D213">
        <f>COUNTIF(Arrivi!F$2:F$7781,B213)</f>
        <v>0</v>
      </c>
    </row>
    <row r="214" spans="1:4" ht="12.75">
      <c r="A214" s="4">
        <v>213</v>
      </c>
      <c r="B214" s="20" t="s">
        <v>298</v>
      </c>
      <c r="C214">
        <f>COUNTIF(Atleti!E$12:E$7271,A214)</f>
        <v>0</v>
      </c>
      <c r="D214">
        <f>COUNTIF(Arrivi!F$2:F$7781,B214)</f>
        <v>0</v>
      </c>
    </row>
    <row r="215" spans="1:4" ht="12.75">
      <c r="A215" s="4">
        <v>214</v>
      </c>
      <c r="B215" s="20" t="s">
        <v>299</v>
      </c>
      <c r="C215">
        <f>COUNTIF(Atleti!E$12:E$7271,A215)</f>
        <v>0</v>
      </c>
      <c r="D215">
        <f>COUNTIF(Arrivi!F$2:F$7781,B215)</f>
        <v>0</v>
      </c>
    </row>
    <row r="216" spans="1:4" ht="12.75">
      <c r="A216" s="4">
        <v>215</v>
      </c>
      <c r="B216" s="20" t="s">
        <v>300</v>
      </c>
      <c r="C216">
        <f>COUNTIF(Atleti!E$12:E$7271,A216)</f>
        <v>0</v>
      </c>
      <c r="D216">
        <f>COUNTIF(Arrivi!F$2:F$7781,B216)</f>
        <v>0</v>
      </c>
    </row>
    <row r="217" spans="1:4" ht="12.75">
      <c r="A217" s="4">
        <v>216</v>
      </c>
      <c r="B217" s="20" t="s">
        <v>301</v>
      </c>
      <c r="C217">
        <f>COUNTIF(Atleti!E$12:E$7271,A217)</f>
        <v>0</v>
      </c>
      <c r="D217">
        <f>COUNTIF(Arrivi!F$2:F$7781,B217)</f>
        <v>0</v>
      </c>
    </row>
    <row r="218" spans="1:4" ht="12.75">
      <c r="A218" s="4">
        <v>217</v>
      </c>
      <c r="B218" s="20" t="s">
        <v>302</v>
      </c>
      <c r="C218">
        <f>COUNTIF(Atleti!E$12:E$7271,A218)</f>
        <v>0</v>
      </c>
      <c r="D218">
        <f>COUNTIF(Arrivi!F$2:F$7781,B218)</f>
        <v>0</v>
      </c>
    </row>
    <row r="219" spans="1:4" ht="12.75">
      <c r="A219" s="4">
        <v>218</v>
      </c>
      <c r="B219" s="20" t="s">
        <v>303</v>
      </c>
      <c r="C219">
        <f>COUNTIF(Atleti!E$12:E$7271,A219)</f>
        <v>0</v>
      </c>
      <c r="D219">
        <f>COUNTIF(Arrivi!F$2:F$7781,B219)</f>
        <v>0</v>
      </c>
    </row>
    <row r="220" spans="1:4" ht="12.75">
      <c r="A220" s="4">
        <v>219</v>
      </c>
      <c r="B220" s="20" t="s">
        <v>304</v>
      </c>
      <c r="C220">
        <f>COUNTIF(Atleti!E$12:E$7271,A220)</f>
        <v>0</v>
      </c>
      <c r="D220">
        <f>COUNTIF(Arrivi!F$2:F$7781,B220)</f>
        <v>0</v>
      </c>
    </row>
    <row r="221" spans="1:4" ht="12.75">
      <c r="A221" s="4">
        <v>220</v>
      </c>
      <c r="B221" s="20" t="s">
        <v>305</v>
      </c>
      <c r="C221">
        <f>COUNTIF(Atleti!E$12:E$7271,A221)</f>
        <v>0</v>
      </c>
      <c r="D221">
        <f>COUNTIF(Arrivi!F$2:F$7781,B221)</f>
        <v>0</v>
      </c>
    </row>
    <row r="222" spans="1:4" ht="12.75">
      <c r="A222" s="4">
        <v>221</v>
      </c>
      <c r="B222" s="20" t="s">
        <v>306</v>
      </c>
      <c r="C222">
        <f>COUNTIF(Atleti!E$12:E$7271,A222)</f>
        <v>0</v>
      </c>
      <c r="D222">
        <f>COUNTIF(Arrivi!F$2:F$7781,B222)</f>
        <v>0</v>
      </c>
    </row>
    <row r="223" spans="1:4" ht="12.75">
      <c r="A223" s="4">
        <v>222</v>
      </c>
      <c r="B223" s="20" t="s">
        <v>307</v>
      </c>
      <c r="C223">
        <f>COUNTIF(Atleti!E$12:E$7271,A223)</f>
        <v>0</v>
      </c>
      <c r="D223">
        <f>COUNTIF(Arrivi!F$2:F$7781,B223)</f>
        <v>0</v>
      </c>
    </row>
    <row r="224" spans="1:4" ht="12.75">
      <c r="A224" s="4">
        <v>223</v>
      </c>
      <c r="B224" s="20" t="s">
        <v>308</v>
      </c>
      <c r="C224">
        <f>COUNTIF(Atleti!E$12:E$7271,A224)</f>
        <v>0</v>
      </c>
      <c r="D224">
        <f>COUNTIF(Arrivi!F$2:F$7781,B224)</f>
        <v>0</v>
      </c>
    </row>
    <row r="225" spans="1:4" ht="12.75">
      <c r="A225" s="4">
        <v>224</v>
      </c>
      <c r="B225" s="20" t="s">
        <v>309</v>
      </c>
      <c r="C225">
        <f>COUNTIF(Atleti!E$12:E$7271,A225)</f>
        <v>0</v>
      </c>
      <c r="D225">
        <f>COUNTIF(Arrivi!F$2:F$7781,B225)</f>
        <v>0</v>
      </c>
    </row>
    <row r="226" spans="1:4" ht="12.75">
      <c r="A226" s="4">
        <v>225</v>
      </c>
      <c r="B226" s="20" t="s">
        <v>310</v>
      </c>
      <c r="C226">
        <f>COUNTIF(Atleti!E$12:E$7271,A226)</f>
        <v>0</v>
      </c>
      <c r="D226">
        <f>COUNTIF(Arrivi!F$2:F$7781,B226)</f>
        <v>0</v>
      </c>
    </row>
    <row r="227" spans="1:4" ht="12.75">
      <c r="A227" s="4">
        <v>226</v>
      </c>
      <c r="B227" s="20" t="s">
        <v>311</v>
      </c>
      <c r="C227">
        <f>COUNTIF(Atleti!E$12:E$7271,A227)</f>
        <v>0</v>
      </c>
      <c r="D227">
        <f>COUNTIF(Arrivi!F$2:F$7781,B227)</f>
        <v>0</v>
      </c>
    </row>
    <row r="228" spans="1:4" ht="12.75">
      <c r="A228" s="4">
        <v>227</v>
      </c>
      <c r="B228" s="20" t="s">
        <v>312</v>
      </c>
      <c r="C228">
        <f>COUNTIF(Atleti!E$12:E$7271,A228)</f>
        <v>0</v>
      </c>
      <c r="D228">
        <f>COUNTIF(Arrivi!F$2:F$7781,B228)</f>
        <v>0</v>
      </c>
    </row>
    <row r="229" spans="1:4" ht="12.75">
      <c r="A229" s="4">
        <v>228</v>
      </c>
      <c r="B229" s="20" t="s">
        <v>313</v>
      </c>
      <c r="C229">
        <f>COUNTIF(Atleti!E$12:E$7271,A229)</f>
        <v>0</v>
      </c>
      <c r="D229">
        <f>COUNTIF(Arrivi!F$2:F$7781,B229)</f>
        <v>0</v>
      </c>
    </row>
    <row r="230" spans="1:4" ht="12.75">
      <c r="A230" s="4">
        <v>229</v>
      </c>
      <c r="B230" s="20" t="s">
        <v>314</v>
      </c>
      <c r="C230">
        <f>COUNTIF(Atleti!E$12:E$7271,A230)</f>
        <v>0</v>
      </c>
      <c r="D230">
        <f>COUNTIF(Arrivi!F$2:F$7781,B230)</f>
        <v>0</v>
      </c>
    </row>
    <row r="231" spans="1:4" ht="12.75">
      <c r="A231" s="4">
        <v>230</v>
      </c>
      <c r="B231" s="20" t="s">
        <v>315</v>
      </c>
      <c r="C231">
        <f>COUNTIF(Atleti!E$12:E$7271,A231)</f>
        <v>0</v>
      </c>
      <c r="D231">
        <f>COUNTIF(Arrivi!F$2:F$7781,B231)</f>
        <v>0</v>
      </c>
    </row>
    <row r="232" spans="1:4" ht="12.75">
      <c r="A232" s="4">
        <v>231</v>
      </c>
      <c r="B232" s="20" t="s">
        <v>316</v>
      </c>
      <c r="C232">
        <f>COUNTIF(Atleti!E$12:E$7271,A232)</f>
        <v>0</v>
      </c>
      <c r="D232">
        <f>COUNTIF(Arrivi!F$2:F$7781,B232)</f>
        <v>0</v>
      </c>
    </row>
    <row r="233" spans="1:4" ht="12.75">
      <c r="A233" s="4">
        <v>232</v>
      </c>
      <c r="B233" s="20" t="s">
        <v>317</v>
      </c>
      <c r="C233">
        <f>COUNTIF(Atleti!E$12:E$7271,A233)</f>
        <v>0</v>
      </c>
      <c r="D233">
        <f>COUNTIF(Arrivi!F$2:F$7781,B233)</f>
        <v>0</v>
      </c>
    </row>
    <row r="234" spans="1:4" ht="12.75">
      <c r="A234" s="4">
        <v>233</v>
      </c>
      <c r="B234" s="20" t="s">
        <v>318</v>
      </c>
      <c r="C234">
        <f>COUNTIF(Atleti!E$12:E$7271,A234)</f>
        <v>0</v>
      </c>
      <c r="D234">
        <f>COUNTIF(Arrivi!F$2:F$7781,B234)</f>
        <v>0</v>
      </c>
    </row>
    <row r="235" spans="1:4" ht="12.75">
      <c r="A235" s="4">
        <v>234</v>
      </c>
      <c r="B235" s="20" t="s">
        <v>319</v>
      </c>
      <c r="C235">
        <f>COUNTIF(Atleti!E$12:E$7271,A235)</f>
        <v>0</v>
      </c>
      <c r="D235">
        <f>COUNTIF(Arrivi!F$2:F$7781,B235)</f>
        <v>0</v>
      </c>
    </row>
    <row r="236" spans="1:4" ht="12.75">
      <c r="A236" s="4">
        <v>235</v>
      </c>
      <c r="B236" s="20" t="s">
        <v>320</v>
      </c>
      <c r="C236">
        <f>COUNTIF(Atleti!E$12:E$7271,A236)</f>
        <v>0</v>
      </c>
      <c r="D236">
        <f>COUNTIF(Arrivi!F$2:F$7781,B236)</f>
        <v>0</v>
      </c>
    </row>
    <row r="237" spans="1:4" ht="12.75">
      <c r="A237" s="4">
        <v>236</v>
      </c>
      <c r="B237" s="20" t="s">
        <v>321</v>
      </c>
      <c r="C237">
        <f>COUNTIF(Atleti!E$12:E$7271,A237)</f>
        <v>0</v>
      </c>
      <c r="D237">
        <f>COUNTIF(Arrivi!F$2:F$7781,B237)</f>
        <v>0</v>
      </c>
    </row>
    <row r="238" spans="1:4" ht="12.75">
      <c r="A238" s="4">
        <v>237</v>
      </c>
      <c r="B238" s="20" t="s">
        <v>322</v>
      </c>
      <c r="C238">
        <f>COUNTIF(Atleti!E$12:E$7271,A238)</f>
        <v>0</v>
      </c>
      <c r="D238">
        <f>COUNTIF(Arrivi!F$2:F$7781,B238)</f>
        <v>0</v>
      </c>
    </row>
    <row r="239" spans="1:4" ht="12.75">
      <c r="A239" s="4">
        <v>238</v>
      </c>
      <c r="B239" s="20" t="s">
        <v>323</v>
      </c>
      <c r="C239">
        <f>COUNTIF(Atleti!E$12:E$7271,A239)</f>
        <v>0</v>
      </c>
      <c r="D239">
        <f>COUNTIF(Arrivi!F$2:F$7781,B239)</f>
        <v>0</v>
      </c>
    </row>
    <row r="240" spans="1:4" ht="12.75">
      <c r="A240" s="4">
        <v>239</v>
      </c>
      <c r="B240" s="20" t="s">
        <v>324</v>
      </c>
      <c r="C240">
        <f>COUNTIF(Atleti!E$12:E$7271,A240)</f>
        <v>0</v>
      </c>
      <c r="D240">
        <f>COUNTIF(Arrivi!F$2:F$7781,B240)</f>
        <v>0</v>
      </c>
    </row>
    <row r="241" spans="1:4" ht="12.75">
      <c r="A241" s="4">
        <v>240</v>
      </c>
      <c r="B241" s="20" t="s">
        <v>325</v>
      </c>
      <c r="C241">
        <f>COUNTIF(Atleti!E$12:E$7271,A241)</f>
        <v>0</v>
      </c>
      <c r="D241">
        <f>COUNTIF(Arrivi!F$2:F$7781,B241)</f>
        <v>0</v>
      </c>
    </row>
    <row r="242" spans="1:4" ht="12.75">
      <c r="A242" s="4">
        <v>241</v>
      </c>
      <c r="B242" s="20" t="s">
        <v>326</v>
      </c>
      <c r="C242">
        <f>COUNTIF(Atleti!E$12:E$7271,A242)</f>
        <v>0</v>
      </c>
      <c r="D242">
        <f>COUNTIF(Arrivi!F$2:F$7781,B242)</f>
        <v>0</v>
      </c>
    </row>
    <row r="243" spans="1:4" ht="12.75">
      <c r="A243" s="4">
        <v>242</v>
      </c>
      <c r="B243" s="20" t="s">
        <v>327</v>
      </c>
      <c r="C243">
        <f>COUNTIF(Atleti!E$12:E$7271,A243)</f>
        <v>0</v>
      </c>
      <c r="D243">
        <f>COUNTIF(Arrivi!F$2:F$7781,B243)</f>
        <v>0</v>
      </c>
    </row>
    <row r="244" spans="1:4" ht="12.75">
      <c r="A244" s="4">
        <v>243</v>
      </c>
      <c r="B244" s="20" t="s">
        <v>328</v>
      </c>
      <c r="C244">
        <f>COUNTIF(Atleti!E$12:E$7271,A244)</f>
        <v>0</v>
      </c>
      <c r="D244">
        <f>COUNTIF(Arrivi!F$2:F$7781,B244)</f>
        <v>0</v>
      </c>
    </row>
    <row r="245" spans="1:4" ht="12.75">
      <c r="A245" s="4">
        <v>244</v>
      </c>
      <c r="B245" s="20" t="s">
        <v>329</v>
      </c>
      <c r="C245">
        <f>COUNTIF(Atleti!E$12:E$7271,A245)</f>
        <v>0</v>
      </c>
      <c r="D245">
        <f>COUNTIF(Arrivi!F$2:F$7781,B245)</f>
        <v>0</v>
      </c>
    </row>
    <row r="246" spans="1:4" ht="12.75">
      <c r="A246" s="4">
        <v>245</v>
      </c>
      <c r="B246" s="20" t="s">
        <v>330</v>
      </c>
      <c r="C246">
        <f>COUNTIF(Atleti!E$12:E$7271,A246)</f>
        <v>0</v>
      </c>
      <c r="D246">
        <f>COUNTIF(Arrivi!F$2:F$7781,B246)</f>
        <v>0</v>
      </c>
    </row>
    <row r="247" spans="1:4" ht="12.75">
      <c r="A247" s="4">
        <v>246</v>
      </c>
      <c r="B247" s="20" t="s">
        <v>331</v>
      </c>
      <c r="C247">
        <f>COUNTIF(Atleti!E$12:E$7271,A247)</f>
        <v>0</v>
      </c>
      <c r="D247">
        <f>COUNTIF(Arrivi!F$2:F$7781,B247)</f>
        <v>0</v>
      </c>
    </row>
    <row r="248" spans="1:4" ht="12.75">
      <c r="A248" s="4">
        <v>247</v>
      </c>
      <c r="B248" s="20" t="s">
        <v>332</v>
      </c>
      <c r="C248">
        <f>COUNTIF(Atleti!E$12:E$7271,A248)</f>
        <v>0</v>
      </c>
      <c r="D248">
        <f>COUNTIF(Arrivi!F$2:F$7781,B248)</f>
        <v>0</v>
      </c>
    </row>
    <row r="249" spans="1:4" ht="12.75">
      <c r="A249" s="4">
        <v>248</v>
      </c>
      <c r="B249" s="20" t="s">
        <v>333</v>
      </c>
      <c r="C249">
        <f>COUNTIF(Atleti!E$12:E$7271,A249)</f>
        <v>0</v>
      </c>
      <c r="D249">
        <f>COUNTIF(Arrivi!F$2:F$7781,B249)</f>
        <v>0</v>
      </c>
    </row>
    <row r="250" spans="1:4" ht="12.75">
      <c r="A250" s="4">
        <v>249</v>
      </c>
      <c r="B250" s="20" t="s">
        <v>334</v>
      </c>
      <c r="C250">
        <f>COUNTIF(Atleti!E$12:E$7271,A250)</f>
        <v>0</v>
      </c>
      <c r="D250">
        <f>COUNTIF(Arrivi!F$2:F$7781,B250)</f>
        <v>0</v>
      </c>
    </row>
    <row r="251" spans="1:4" ht="12.75">
      <c r="A251" s="4">
        <v>250</v>
      </c>
      <c r="B251" s="20" t="s">
        <v>335</v>
      </c>
      <c r="C251">
        <f>COUNTIF(Atleti!E$12:E$7271,A251)</f>
        <v>1</v>
      </c>
      <c r="D251">
        <f>COUNTIF(Arrivi!F$2:F$7781,B251)</f>
        <v>1</v>
      </c>
    </row>
    <row r="252" spans="1:4" ht="12.75">
      <c r="A252" s="4">
        <v>251</v>
      </c>
      <c r="B252" s="20" t="s">
        <v>336</v>
      </c>
      <c r="C252">
        <f>COUNTIF(Atleti!E$12:E$7271,A252)</f>
        <v>4</v>
      </c>
      <c r="D252">
        <f>COUNTIF(Arrivi!F$2:F$7781,B252)</f>
        <v>4</v>
      </c>
    </row>
    <row r="253" spans="1:4" ht="12.75">
      <c r="A253" s="4">
        <v>252</v>
      </c>
      <c r="B253" s="20" t="s">
        <v>337</v>
      </c>
      <c r="C253">
        <f>COUNTIF(Atleti!E$12:E$7271,A253)</f>
        <v>0</v>
      </c>
      <c r="D253">
        <f>COUNTIF(Arrivi!F$2:F$7781,B253)</f>
        <v>0</v>
      </c>
    </row>
    <row r="254" spans="1:4" ht="12.75">
      <c r="A254" s="4">
        <v>253</v>
      </c>
      <c r="B254" s="20" t="s">
        <v>338</v>
      </c>
      <c r="C254">
        <f>COUNTIF(Atleti!E$12:E$7271,A254)</f>
        <v>0</v>
      </c>
      <c r="D254">
        <f>COUNTIF(Arrivi!F$2:F$7781,B254)</f>
        <v>0</v>
      </c>
    </row>
    <row r="255" spans="1:4" ht="12.75">
      <c r="A255" s="4">
        <v>254</v>
      </c>
      <c r="B255" s="20" t="s">
        <v>339</v>
      </c>
      <c r="C255">
        <f>COUNTIF(Atleti!E$12:E$7271,A255)</f>
        <v>0</v>
      </c>
      <c r="D255">
        <f>COUNTIF(Arrivi!F$2:F$7781,B255)</f>
        <v>0</v>
      </c>
    </row>
    <row r="256" spans="1:4" ht="12.75">
      <c r="A256" s="4">
        <v>255</v>
      </c>
      <c r="B256" s="20" t="s">
        <v>340</v>
      </c>
      <c r="C256">
        <f>COUNTIF(Atleti!E$12:E$7271,A256)</f>
        <v>0</v>
      </c>
      <c r="D256">
        <f>COUNTIF(Arrivi!F$2:F$7781,B256)</f>
        <v>0</v>
      </c>
    </row>
    <row r="257" spans="1:4" ht="12.75">
      <c r="A257" s="4">
        <v>256</v>
      </c>
      <c r="B257" s="20" t="s">
        <v>341</v>
      </c>
      <c r="C257">
        <f>COUNTIF(Atleti!E$12:E$7271,A257)</f>
        <v>0</v>
      </c>
      <c r="D257">
        <f>COUNTIF(Arrivi!F$2:F$7781,B257)</f>
        <v>0</v>
      </c>
    </row>
    <row r="258" spans="1:4" ht="12.75">
      <c r="A258" s="4">
        <v>257</v>
      </c>
      <c r="B258" s="20" t="s">
        <v>342</v>
      </c>
      <c r="C258">
        <f>COUNTIF(Atleti!E$12:E$7271,A258)</f>
        <v>0</v>
      </c>
      <c r="D258">
        <f>COUNTIF(Arrivi!F$2:F$7781,B258)</f>
        <v>0</v>
      </c>
    </row>
    <row r="259" spans="1:4" ht="12.75">
      <c r="A259" s="4">
        <v>258</v>
      </c>
      <c r="B259" s="20" t="s">
        <v>343</v>
      </c>
      <c r="C259">
        <f>COUNTIF(Atleti!E$12:E$7271,A259)</f>
        <v>0</v>
      </c>
      <c r="D259">
        <f>COUNTIF(Arrivi!F$2:F$7781,B259)</f>
        <v>0</v>
      </c>
    </row>
    <row r="260" spans="1:4" ht="12.75">
      <c r="A260" s="4">
        <v>259</v>
      </c>
      <c r="B260" s="20" t="s">
        <v>344</v>
      </c>
      <c r="C260">
        <f>COUNTIF(Atleti!E$12:E$7271,A260)</f>
        <v>0</v>
      </c>
      <c r="D260">
        <f>COUNTIF(Arrivi!F$2:F$7781,B260)</f>
        <v>0</v>
      </c>
    </row>
    <row r="261" spans="1:4" ht="12.75">
      <c r="A261" s="4">
        <v>260</v>
      </c>
      <c r="B261" s="20" t="s">
        <v>345</v>
      </c>
      <c r="C261">
        <f>COUNTIF(Atleti!E$12:E$7271,A261)</f>
        <v>0</v>
      </c>
      <c r="D261">
        <f>COUNTIF(Arrivi!F$2:F$7781,B261)</f>
        <v>0</v>
      </c>
    </row>
    <row r="262" spans="1:4" ht="12.75">
      <c r="A262" s="4">
        <v>261</v>
      </c>
      <c r="B262" s="20" t="s">
        <v>346</v>
      </c>
      <c r="C262">
        <f>COUNTIF(Atleti!E$12:E$7271,A262)</f>
        <v>0</v>
      </c>
      <c r="D262">
        <f>COUNTIF(Arrivi!F$2:F$7781,B262)</f>
        <v>0</v>
      </c>
    </row>
    <row r="263" spans="1:4" ht="12.75">
      <c r="A263" s="4">
        <v>262</v>
      </c>
      <c r="B263" s="20" t="s">
        <v>347</v>
      </c>
      <c r="C263">
        <f>COUNTIF(Atleti!E$12:E$7271,A263)</f>
        <v>0</v>
      </c>
      <c r="D263">
        <f>COUNTIF(Arrivi!F$2:F$7781,B263)</f>
        <v>0</v>
      </c>
    </row>
    <row r="264" spans="1:4" ht="12.75">
      <c r="A264" s="4">
        <v>263</v>
      </c>
      <c r="B264" s="20" t="s">
        <v>348</v>
      </c>
      <c r="C264">
        <f>COUNTIF(Atleti!E$12:E$7271,A264)</f>
        <v>0</v>
      </c>
      <c r="D264">
        <f>COUNTIF(Arrivi!F$2:F$7781,B264)</f>
        <v>0</v>
      </c>
    </row>
    <row r="265" spans="1:4" ht="12.75">
      <c r="A265" s="4">
        <v>264</v>
      </c>
      <c r="B265" s="20" t="s">
        <v>349</v>
      </c>
      <c r="C265">
        <f>COUNTIF(Atleti!E$12:E$7271,A265)</f>
        <v>0</v>
      </c>
      <c r="D265">
        <f>COUNTIF(Arrivi!F$2:F$7781,B265)</f>
        <v>0</v>
      </c>
    </row>
    <row r="266" spans="1:4" ht="12.75">
      <c r="A266" s="4">
        <v>265</v>
      </c>
      <c r="B266" s="20" t="s">
        <v>350</v>
      </c>
      <c r="C266">
        <f>COUNTIF(Atleti!E$12:E$7271,A266)</f>
        <v>0</v>
      </c>
      <c r="D266">
        <f>COUNTIF(Arrivi!F$2:F$7781,B266)</f>
        <v>0</v>
      </c>
    </row>
    <row r="267" spans="1:4" ht="12.75">
      <c r="A267" s="4">
        <v>266</v>
      </c>
      <c r="B267" s="20" t="s">
        <v>351</v>
      </c>
      <c r="C267">
        <f>COUNTIF(Atleti!E$12:E$7271,A267)</f>
        <v>0</v>
      </c>
      <c r="D267">
        <f>COUNTIF(Arrivi!F$2:F$7781,B267)</f>
        <v>0</v>
      </c>
    </row>
    <row r="268" spans="1:4" ht="12.75">
      <c r="A268" s="4">
        <v>267</v>
      </c>
      <c r="B268" s="20" t="s">
        <v>352</v>
      </c>
      <c r="C268">
        <f>COUNTIF(Atleti!E$12:E$7271,A268)</f>
        <v>10</v>
      </c>
      <c r="D268">
        <f>COUNTIF(Arrivi!F$2:F$7781,B268)</f>
        <v>2</v>
      </c>
    </row>
    <row r="269" spans="1:4" ht="12.75">
      <c r="A269" s="4">
        <v>268</v>
      </c>
      <c r="B269" s="20" t="s">
        <v>353</v>
      </c>
      <c r="C269">
        <f>COUNTIF(Atleti!E$12:E$7271,A269)</f>
        <v>0</v>
      </c>
      <c r="D269">
        <f>COUNTIF(Arrivi!F$2:F$7781,B269)</f>
        <v>0</v>
      </c>
    </row>
    <row r="270" spans="1:4" ht="12.75">
      <c r="A270" s="4">
        <v>269</v>
      </c>
      <c r="B270" s="20" t="s">
        <v>354</v>
      </c>
      <c r="C270">
        <f>COUNTIF(Atleti!E$12:E$7271,A270)</f>
        <v>0</v>
      </c>
      <c r="D270">
        <f>COUNTIF(Arrivi!F$2:F$7781,B270)</f>
        <v>0</v>
      </c>
    </row>
    <row r="271" spans="1:4" ht="12.75">
      <c r="A271" s="4">
        <v>270</v>
      </c>
      <c r="B271" s="20" t="s">
        <v>355</v>
      </c>
      <c r="C271">
        <f>COUNTIF(Atleti!E$12:E$7271,A271)</f>
        <v>0</v>
      </c>
      <c r="D271">
        <f>COUNTIF(Arrivi!F$2:F$7781,B271)</f>
        <v>0</v>
      </c>
    </row>
    <row r="272" spans="1:4" ht="12.75">
      <c r="A272" s="4">
        <v>271</v>
      </c>
      <c r="B272" s="20" t="s">
        <v>356</v>
      </c>
      <c r="C272">
        <f>COUNTIF(Atleti!E$12:E$7271,A272)</f>
        <v>0</v>
      </c>
      <c r="D272">
        <f>COUNTIF(Arrivi!F$2:F$7781,B272)</f>
        <v>0</v>
      </c>
    </row>
    <row r="273" spans="1:4" ht="12.75">
      <c r="A273" s="4">
        <v>272</v>
      </c>
      <c r="B273" s="20" t="s">
        <v>357</v>
      </c>
      <c r="C273">
        <f>COUNTIF(Atleti!E$12:E$7271,A273)</f>
        <v>0</v>
      </c>
      <c r="D273">
        <f>COUNTIF(Arrivi!F$2:F$7781,B273)</f>
        <v>0</v>
      </c>
    </row>
    <row r="274" spans="1:4" ht="12.75">
      <c r="A274" s="4">
        <v>273</v>
      </c>
      <c r="B274" s="20" t="s">
        <v>358</v>
      </c>
      <c r="C274">
        <f>COUNTIF(Atleti!E$12:E$7271,A274)</f>
        <v>0</v>
      </c>
      <c r="D274">
        <f>COUNTIF(Arrivi!F$2:F$7781,B274)</f>
        <v>0</v>
      </c>
    </row>
    <row r="275" spans="1:4" ht="12.75">
      <c r="A275" s="4">
        <v>274</v>
      </c>
      <c r="B275" s="20" t="s">
        <v>359</v>
      </c>
      <c r="C275">
        <f>COUNTIF(Atleti!E$12:E$7271,A275)</f>
        <v>0</v>
      </c>
      <c r="D275">
        <f>COUNTIF(Arrivi!F$2:F$7781,B275)</f>
        <v>0</v>
      </c>
    </row>
    <row r="276" spans="1:4" ht="12.75">
      <c r="A276" s="4">
        <v>275</v>
      </c>
      <c r="B276" s="20" t="s">
        <v>360</v>
      </c>
      <c r="C276">
        <f>COUNTIF(Atleti!E$12:E$7271,A276)</f>
        <v>0</v>
      </c>
      <c r="D276">
        <f>COUNTIF(Arrivi!F$2:F$7781,B276)</f>
        <v>0</v>
      </c>
    </row>
    <row r="277" spans="1:4" ht="12.75">
      <c r="A277" s="4">
        <v>276</v>
      </c>
      <c r="B277" s="20" t="s">
        <v>361</v>
      </c>
      <c r="C277">
        <f>COUNTIF(Atleti!E$12:E$7271,A277)</f>
        <v>0</v>
      </c>
      <c r="D277">
        <f>COUNTIF(Arrivi!F$2:F$7781,B277)</f>
        <v>0</v>
      </c>
    </row>
    <row r="278" spans="1:4" ht="12.75">
      <c r="A278" s="4">
        <v>277</v>
      </c>
      <c r="B278" s="20" t="s">
        <v>362</v>
      </c>
      <c r="C278">
        <f>COUNTIF(Atleti!E$12:E$7271,A278)</f>
        <v>0</v>
      </c>
      <c r="D278">
        <f>COUNTIF(Arrivi!F$2:F$7781,B278)</f>
        <v>0</v>
      </c>
    </row>
    <row r="279" spans="1:4" ht="12.75">
      <c r="A279" s="4">
        <v>278</v>
      </c>
      <c r="B279" s="20" t="s">
        <v>363</v>
      </c>
      <c r="C279">
        <f>COUNTIF(Atleti!E$12:E$7271,A279)</f>
        <v>0</v>
      </c>
      <c r="D279">
        <f>COUNTIF(Arrivi!F$2:F$7781,B279)</f>
        <v>0</v>
      </c>
    </row>
    <row r="280" spans="1:4" ht="12.75">
      <c r="A280" s="4">
        <v>279</v>
      </c>
      <c r="B280" s="20" t="s">
        <v>713</v>
      </c>
      <c r="C280">
        <f>COUNTIF(Atleti!E$12:E$7271,A280)</f>
        <v>12</v>
      </c>
      <c r="D280">
        <f>COUNTIF(Arrivi!F$2:F$7781,B280)</f>
        <v>7</v>
      </c>
    </row>
    <row r="281" spans="1:4" ht="12.75">
      <c r="A281" s="4">
        <v>280</v>
      </c>
      <c r="B281" s="20" t="s">
        <v>364</v>
      </c>
      <c r="C281">
        <f>COUNTIF(Atleti!E$12:E$7271,A281)</f>
        <v>0</v>
      </c>
      <c r="D281">
        <f>COUNTIF(Arrivi!F$2:F$7781,B281)</f>
        <v>0</v>
      </c>
    </row>
    <row r="282" spans="1:4" ht="12.75">
      <c r="A282" s="4">
        <v>281</v>
      </c>
      <c r="B282" s="20" t="s">
        <v>365</v>
      </c>
      <c r="C282">
        <f>COUNTIF(Atleti!E$12:E$7271,A282)</f>
        <v>0</v>
      </c>
      <c r="D282">
        <f>COUNTIF(Arrivi!F$2:F$7781,B282)</f>
        <v>0</v>
      </c>
    </row>
    <row r="283" spans="1:4" ht="12.75">
      <c r="A283" s="4">
        <v>282</v>
      </c>
      <c r="B283" s="20" t="s">
        <v>366</v>
      </c>
      <c r="C283">
        <f>COUNTIF(Atleti!E$12:E$7271,A283)</f>
        <v>0</v>
      </c>
      <c r="D283">
        <f>COUNTIF(Arrivi!F$2:F$7781,B283)</f>
        <v>0</v>
      </c>
    </row>
    <row r="284" spans="1:4" ht="12.75">
      <c r="A284" s="4">
        <v>283</v>
      </c>
      <c r="B284" s="20" t="s">
        <v>367</v>
      </c>
      <c r="C284">
        <f>COUNTIF(Atleti!E$12:E$7271,A284)</f>
        <v>0</v>
      </c>
      <c r="D284">
        <f>COUNTIF(Arrivi!F$2:F$7781,B284)</f>
        <v>0</v>
      </c>
    </row>
    <row r="285" spans="1:4" ht="12.75">
      <c r="A285" s="4">
        <v>284</v>
      </c>
      <c r="B285" s="20" t="s">
        <v>368</v>
      </c>
      <c r="C285">
        <f>COUNTIF(Atleti!E$12:E$7271,A285)</f>
        <v>0</v>
      </c>
      <c r="D285">
        <f>COUNTIF(Arrivi!F$2:F$7781,B285)</f>
        <v>0</v>
      </c>
    </row>
    <row r="286" spans="1:4" ht="12.75">
      <c r="A286" s="4">
        <v>285</v>
      </c>
      <c r="B286" s="20" t="s">
        <v>369</v>
      </c>
      <c r="C286">
        <f>COUNTIF(Atleti!E$12:E$7271,A286)</f>
        <v>0</v>
      </c>
      <c r="D286">
        <f>COUNTIF(Arrivi!F$2:F$7781,B286)</f>
        <v>0</v>
      </c>
    </row>
    <row r="287" spans="1:4" ht="12.75">
      <c r="A287" s="4">
        <v>286</v>
      </c>
      <c r="B287" s="20" t="s">
        <v>370</v>
      </c>
      <c r="C287">
        <f>COUNTIF(Atleti!E$12:E$7271,A287)</f>
        <v>0</v>
      </c>
      <c r="D287">
        <f>COUNTIF(Arrivi!F$2:F$7781,B287)</f>
        <v>0</v>
      </c>
    </row>
    <row r="288" spans="1:4" ht="12.75">
      <c r="A288" s="4">
        <v>287</v>
      </c>
      <c r="B288" s="20" t="s">
        <v>371</v>
      </c>
      <c r="C288">
        <f>COUNTIF(Atleti!E$12:E$7271,A288)</f>
        <v>0</v>
      </c>
      <c r="D288">
        <f>COUNTIF(Arrivi!F$2:F$7781,B288)</f>
        <v>0</v>
      </c>
    </row>
    <row r="289" spans="1:4" ht="12.75">
      <c r="A289" s="4">
        <v>288</v>
      </c>
      <c r="B289" s="20" t="s">
        <v>372</v>
      </c>
      <c r="C289">
        <f>COUNTIF(Atleti!E$12:E$7271,A289)</f>
        <v>0</v>
      </c>
      <c r="D289">
        <f>COUNTIF(Arrivi!F$2:F$7781,B289)</f>
        <v>0</v>
      </c>
    </row>
    <row r="290" spans="1:4" ht="12.75">
      <c r="A290" s="4">
        <v>289</v>
      </c>
      <c r="B290" s="20" t="s">
        <v>373</v>
      </c>
      <c r="C290">
        <f>COUNTIF(Atleti!E$12:E$7271,A290)</f>
        <v>0</v>
      </c>
      <c r="D290">
        <f>COUNTIF(Arrivi!F$2:F$7781,B290)</f>
        <v>0</v>
      </c>
    </row>
    <row r="291" spans="1:4" ht="12.75">
      <c r="A291" s="4">
        <v>290</v>
      </c>
      <c r="B291" s="20" t="s">
        <v>374</v>
      </c>
      <c r="C291">
        <f>COUNTIF(Atleti!E$12:E$7271,A291)</f>
        <v>0</v>
      </c>
      <c r="D291">
        <f>COUNTIF(Arrivi!F$2:F$7781,B291)</f>
        <v>0</v>
      </c>
    </row>
    <row r="292" spans="1:4" ht="12.75">
      <c r="A292" s="4">
        <v>291</v>
      </c>
      <c r="B292" s="20" t="s">
        <v>375</v>
      </c>
      <c r="C292">
        <f>COUNTIF(Atleti!E$12:E$7271,A292)</f>
        <v>0</v>
      </c>
      <c r="D292">
        <f>COUNTIF(Arrivi!F$2:F$7781,B292)</f>
        <v>0</v>
      </c>
    </row>
    <row r="293" spans="1:4" ht="12.75">
      <c r="A293" s="4">
        <v>292</v>
      </c>
      <c r="B293" s="20" t="s">
        <v>376</v>
      </c>
      <c r="C293">
        <f>COUNTIF(Atleti!E$12:E$7271,A293)</f>
        <v>0</v>
      </c>
      <c r="D293">
        <f>COUNTIF(Arrivi!F$2:F$7781,B293)</f>
        <v>0</v>
      </c>
    </row>
    <row r="294" spans="1:4" ht="12.75">
      <c r="A294" s="4">
        <v>293</v>
      </c>
      <c r="B294" s="20" t="s">
        <v>377</v>
      </c>
      <c r="C294">
        <f>COUNTIF(Atleti!E$12:E$7271,A294)</f>
        <v>0</v>
      </c>
      <c r="D294">
        <f>COUNTIF(Arrivi!F$2:F$7781,B294)</f>
        <v>0</v>
      </c>
    </row>
    <row r="295" spans="1:4" ht="12.75">
      <c r="A295" s="4">
        <v>294</v>
      </c>
      <c r="B295" s="20" t="s">
        <v>378</v>
      </c>
      <c r="C295">
        <f>COUNTIF(Atleti!E$12:E$7271,A295)</f>
        <v>0</v>
      </c>
      <c r="D295">
        <f>COUNTIF(Arrivi!F$2:F$7781,B295)</f>
        <v>0</v>
      </c>
    </row>
    <row r="296" spans="1:4" ht="12.75">
      <c r="A296" s="4">
        <v>295</v>
      </c>
      <c r="B296" s="20" t="s">
        <v>379</v>
      </c>
      <c r="C296">
        <f>COUNTIF(Atleti!E$12:E$7271,A296)</f>
        <v>0</v>
      </c>
      <c r="D296">
        <f>COUNTIF(Arrivi!F$2:F$7781,B296)</f>
        <v>0</v>
      </c>
    </row>
    <row r="297" spans="1:4" ht="12.75">
      <c r="A297" s="4">
        <v>296</v>
      </c>
      <c r="B297" s="20" t="s">
        <v>380</v>
      </c>
      <c r="C297">
        <f>COUNTIF(Atleti!E$12:E$7271,A297)</f>
        <v>0</v>
      </c>
      <c r="D297">
        <f>COUNTIF(Arrivi!F$2:F$7781,B297)</f>
        <v>0</v>
      </c>
    </row>
    <row r="298" spans="1:4" ht="12.75">
      <c r="A298" s="4">
        <v>297</v>
      </c>
      <c r="B298" s="20" t="s">
        <v>381</v>
      </c>
      <c r="C298">
        <f>COUNTIF(Atleti!E$12:E$7271,A298)</f>
        <v>0</v>
      </c>
      <c r="D298">
        <f>COUNTIF(Arrivi!F$2:F$7781,B298)</f>
        <v>0</v>
      </c>
    </row>
    <row r="299" spans="1:4" ht="12.75">
      <c r="A299" s="4">
        <v>298</v>
      </c>
      <c r="B299" s="20" t="s">
        <v>382</v>
      </c>
      <c r="C299">
        <f>COUNTIF(Atleti!E$12:E$7271,A299)</f>
        <v>0</v>
      </c>
      <c r="D299">
        <f>COUNTIF(Arrivi!F$2:F$7781,B299)</f>
        <v>0</v>
      </c>
    </row>
    <row r="300" spans="1:4" ht="12.75">
      <c r="A300" s="4">
        <v>299</v>
      </c>
      <c r="B300" s="20" t="s">
        <v>383</v>
      </c>
      <c r="C300">
        <f>COUNTIF(Atleti!E$12:E$7271,A300)</f>
        <v>0</v>
      </c>
      <c r="D300">
        <f>COUNTIF(Arrivi!F$2:F$7781,B300)</f>
        <v>0</v>
      </c>
    </row>
    <row r="301" spans="1:4" ht="12.75">
      <c r="A301" s="4">
        <v>300</v>
      </c>
      <c r="B301" s="20" t="s">
        <v>384</v>
      </c>
      <c r="C301">
        <f>COUNTIF(Atleti!E$12:E$7271,A301)</f>
        <v>0</v>
      </c>
      <c r="D301">
        <f>COUNTIF(Arrivi!F$2:F$7781,B301)</f>
        <v>0</v>
      </c>
    </row>
    <row r="302" spans="1:4" ht="12.75">
      <c r="A302" s="4">
        <v>301</v>
      </c>
      <c r="B302" s="20" t="s">
        <v>385</v>
      </c>
      <c r="C302">
        <f>COUNTIF(Atleti!E$12:E$7271,A302)</f>
        <v>0</v>
      </c>
      <c r="D302">
        <f>COUNTIF(Arrivi!F$2:F$7781,B302)</f>
        <v>0</v>
      </c>
    </row>
    <row r="303" spans="1:4" ht="12.75">
      <c r="A303" s="4">
        <v>302</v>
      </c>
      <c r="B303" s="20" t="s">
        <v>386</v>
      </c>
      <c r="C303">
        <f>COUNTIF(Atleti!E$12:E$7271,A303)</f>
        <v>2</v>
      </c>
      <c r="D303">
        <f>COUNTIF(Arrivi!F$2:F$7781,B303)</f>
        <v>2</v>
      </c>
    </row>
    <row r="304" spans="1:4" ht="12.75">
      <c r="A304" s="4">
        <v>303</v>
      </c>
      <c r="B304" s="20" t="s">
        <v>387</v>
      </c>
      <c r="C304">
        <f>COUNTIF(Atleti!E$12:E$7271,A304)</f>
        <v>0</v>
      </c>
      <c r="D304">
        <f>COUNTIF(Arrivi!F$2:F$7781,B304)</f>
        <v>0</v>
      </c>
    </row>
    <row r="305" spans="1:4" ht="12.75">
      <c r="A305" s="4">
        <v>304</v>
      </c>
      <c r="B305" s="20" t="s">
        <v>388</v>
      </c>
      <c r="C305">
        <f>COUNTIF(Atleti!E$12:E$7271,A305)</f>
        <v>0</v>
      </c>
      <c r="D305">
        <f>COUNTIF(Arrivi!F$2:F$7781,B305)</f>
        <v>0</v>
      </c>
    </row>
    <row r="306" spans="1:4" ht="12.75">
      <c r="A306" s="4">
        <v>305</v>
      </c>
      <c r="B306" s="20" t="s">
        <v>389</v>
      </c>
      <c r="C306">
        <f>COUNTIF(Atleti!E$12:E$7271,A306)</f>
        <v>0</v>
      </c>
      <c r="D306">
        <f>COUNTIF(Arrivi!F$2:F$7781,B306)</f>
        <v>0</v>
      </c>
    </row>
    <row r="307" spans="1:4" ht="12.75">
      <c r="A307" s="4">
        <v>306</v>
      </c>
      <c r="B307" s="20" t="s">
        <v>390</v>
      </c>
      <c r="C307">
        <f>COUNTIF(Atleti!E$12:E$7271,A307)</f>
        <v>0</v>
      </c>
      <c r="D307">
        <f>COUNTIF(Arrivi!F$2:F$7781,B307)</f>
        <v>0</v>
      </c>
    </row>
    <row r="308" spans="1:4" ht="12.75">
      <c r="A308" s="4">
        <v>307</v>
      </c>
      <c r="B308" s="20" t="s">
        <v>391</v>
      </c>
      <c r="C308">
        <f>COUNTIF(Atleti!E$12:E$7271,A308)</f>
        <v>0</v>
      </c>
      <c r="D308">
        <f>COUNTIF(Arrivi!F$2:F$7781,B308)</f>
        <v>0</v>
      </c>
    </row>
    <row r="309" spans="1:4" ht="12.75">
      <c r="A309" s="4">
        <v>308</v>
      </c>
      <c r="B309" s="20" t="s">
        <v>392</v>
      </c>
      <c r="C309">
        <f>COUNTIF(Atleti!E$12:E$7271,A309)</f>
        <v>0</v>
      </c>
      <c r="D309">
        <f>COUNTIF(Arrivi!F$2:F$7781,B309)</f>
        <v>0</v>
      </c>
    </row>
    <row r="310" spans="1:4" ht="12.75">
      <c r="A310" s="4">
        <v>309</v>
      </c>
      <c r="B310" s="20" t="s">
        <v>393</v>
      </c>
      <c r="C310">
        <f>COUNTIF(Atleti!E$12:E$7271,A310)</f>
        <v>0</v>
      </c>
      <c r="D310">
        <f>COUNTIF(Arrivi!F$2:F$7781,B310)</f>
        <v>0</v>
      </c>
    </row>
    <row r="311" spans="1:4" ht="12.75">
      <c r="A311" s="4">
        <v>310</v>
      </c>
      <c r="B311" s="20" t="s">
        <v>394</v>
      </c>
      <c r="C311">
        <f>COUNTIF(Atleti!E$12:E$7271,A311)</f>
        <v>0</v>
      </c>
      <c r="D311">
        <f>COUNTIF(Arrivi!F$2:F$7781,B311)</f>
        <v>0</v>
      </c>
    </row>
    <row r="312" spans="1:4" ht="12.75">
      <c r="A312" s="4">
        <v>311</v>
      </c>
      <c r="B312" s="20" t="s">
        <v>395</v>
      </c>
      <c r="C312">
        <f>COUNTIF(Atleti!E$12:E$7271,A312)</f>
        <v>0</v>
      </c>
      <c r="D312">
        <f>COUNTIF(Arrivi!F$2:F$7781,B312)</f>
        <v>0</v>
      </c>
    </row>
    <row r="313" spans="1:4" ht="12.75">
      <c r="A313" s="4">
        <v>312</v>
      </c>
      <c r="B313" s="20" t="s">
        <v>396</v>
      </c>
      <c r="C313">
        <f>COUNTIF(Atleti!E$12:E$7271,A313)</f>
        <v>0</v>
      </c>
      <c r="D313">
        <f>COUNTIF(Arrivi!F$2:F$7781,B313)</f>
        <v>0</v>
      </c>
    </row>
    <row r="314" spans="1:4" ht="12.75">
      <c r="A314" s="4">
        <v>313</v>
      </c>
      <c r="B314" s="20" t="s">
        <v>397</v>
      </c>
      <c r="C314">
        <f>COUNTIF(Atleti!E$12:E$7271,A314)</f>
        <v>0</v>
      </c>
      <c r="D314">
        <f>COUNTIF(Arrivi!F$2:F$7781,B314)</f>
        <v>0</v>
      </c>
    </row>
    <row r="315" spans="1:4" ht="12.75">
      <c r="A315" s="4">
        <v>314</v>
      </c>
      <c r="B315" s="20" t="s">
        <v>398</v>
      </c>
      <c r="C315">
        <f>COUNTIF(Atleti!E$12:E$7271,A315)</f>
        <v>0</v>
      </c>
      <c r="D315">
        <f>COUNTIF(Arrivi!F$2:F$7781,B315)</f>
        <v>0</v>
      </c>
    </row>
    <row r="316" spans="1:4" ht="12.75">
      <c r="A316" s="4">
        <v>315</v>
      </c>
      <c r="B316" s="20" t="s">
        <v>399</v>
      </c>
      <c r="C316">
        <f>COUNTIF(Atleti!E$12:E$7271,A316)</f>
        <v>0</v>
      </c>
      <c r="D316">
        <f>COUNTIF(Arrivi!F$2:F$7781,B316)</f>
        <v>0</v>
      </c>
    </row>
    <row r="317" spans="1:4" ht="12.75">
      <c r="A317" s="4">
        <v>316</v>
      </c>
      <c r="B317" s="20" t="s">
        <v>400</v>
      </c>
      <c r="C317">
        <f>COUNTIF(Atleti!E$12:E$7271,A317)</f>
        <v>0</v>
      </c>
      <c r="D317">
        <f>COUNTIF(Arrivi!F$2:F$7781,B317)</f>
        <v>0</v>
      </c>
    </row>
    <row r="318" spans="1:4" ht="12.75">
      <c r="A318" s="4">
        <v>317</v>
      </c>
      <c r="B318" s="20" t="s">
        <v>401</v>
      </c>
      <c r="C318">
        <f>COUNTIF(Atleti!E$12:E$7271,A318)</f>
        <v>0</v>
      </c>
      <c r="D318">
        <f>COUNTIF(Arrivi!F$2:F$7781,B318)</f>
        <v>0</v>
      </c>
    </row>
    <row r="319" spans="1:4" ht="12.75">
      <c r="A319" s="4">
        <v>318</v>
      </c>
      <c r="B319" s="20" t="s">
        <v>402</v>
      </c>
      <c r="C319">
        <f>COUNTIF(Atleti!E$12:E$7271,A319)</f>
        <v>0</v>
      </c>
      <c r="D319">
        <f>COUNTIF(Arrivi!F$2:F$7781,B319)</f>
        <v>0</v>
      </c>
    </row>
    <row r="320" spans="1:4" ht="12.75">
      <c r="A320" s="4">
        <v>319</v>
      </c>
      <c r="B320" s="20" t="s">
        <v>403</v>
      </c>
      <c r="C320">
        <f>COUNTIF(Atleti!E$12:E$7271,A320)</f>
        <v>0</v>
      </c>
      <c r="D320">
        <f>COUNTIF(Arrivi!F$2:F$7781,B320)</f>
        <v>0</v>
      </c>
    </row>
    <row r="321" spans="1:4" ht="12.75">
      <c r="A321" s="4">
        <v>320</v>
      </c>
      <c r="B321" s="20" t="s">
        <v>404</v>
      </c>
      <c r="C321">
        <f>COUNTIF(Atleti!E$12:E$7271,A321)</f>
        <v>0</v>
      </c>
      <c r="D321">
        <f>COUNTIF(Arrivi!F$2:F$7781,B321)</f>
        <v>0</v>
      </c>
    </row>
    <row r="322" spans="1:4" ht="12.75">
      <c r="A322" s="4">
        <v>321</v>
      </c>
      <c r="B322" s="20" t="s">
        <v>405</v>
      </c>
      <c r="C322">
        <f>COUNTIF(Atleti!E$12:E$7271,A322)</f>
        <v>0</v>
      </c>
      <c r="D322">
        <f>COUNTIF(Arrivi!F$2:F$7781,B322)</f>
        <v>0</v>
      </c>
    </row>
    <row r="323" spans="1:4" ht="12.75">
      <c r="A323" s="4">
        <v>322</v>
      </c>
      <c r="B323" s="20" t="s">
        <v>406</v>
      </c>
      <c r="C323">
        <f>COUNTIF(Atleti!E$12:E$7271,A323)</f>
        <v>0</v>
      </c>
      <c r="D323">
        <f>COUNTIF(Arrivi!F$2:F$7781,B323)</f>
        <v>0</v>
      </c>
    </row>
    <row r="324" spans="1:4" ht="12.75">
      <c r="A324" s="4">
        <v>323</v>
      </c>
      <c r="B324" s="20" t="s">
        <v>407</v>
      </c>
      <c r="C324">
        <f>COUNTIF(Atleti!E$12:E$7271,A324)</f>
        <v>0</v>
      </c>
      <c r="D324">
        <f>COUNTIF(Arrivi!F$2:F$7781,B324)</f>
        <v>0</v>
      </c>
    </row>
    <row r="325" spans="1:4" ht="12.75">
      <c r="A325" s="4">
        <v>324</v>
      </c>
      <c r="B325" s="20" t="s">
        <v>408</v>
      </c>
      <c r="C325">
        <f>COUNTIF(Atleti!E$12:E$7271,A325)</f>
        <v>0</v>
      </c>
      <c r="D325">
        <f>COUNTIF(Arrivi!F$2:F$7781,B325)</f>
        <v>0</v>
      </c>
    </row>
    <row r="326" spans="1:4" ht="12.75">
      <c r="A326" s="4">
        <v>325</v>
      </c>
      <c r="B326" s="20" t="s">
        <v>409</v>
      </c>
      <c r="C326">
        <f>COUNTIF(Atleti!E$12:E$7271,A326)</f>
        <v>1</v>
      </c>
      <c r="D326">
        <f>COUNTIF(Arrivi!F$2:F$7781,B326)</f>
        <v>1</v>
      </c>
    </row>
    <row r="327" spans="1:4" ht="12.75">
      <c r="A327" s="4">
        <v>326</v>
      </c>
      <c r="B327" s="20" t="s">
        <v>410</v>
      </c>
      <c r="C327">
        <f>COUNTIF(Atleti!E$12:E$7271,A327)</f>
        <v>0</v>
      </c>
      <c r="D327">
        <f>COUNTIF(Arrivi!F$2:F$7781,B327)</f>
        <v>0</v>
      </c>
    </row>
    <row r="328" spans="1:4" ht="12.75">
      <c r="A328" s="4">
        <v>327</v>
      </c>
      <c r="B328" s="20" t="s">
        <v>411</v>
      </c>
      <c r="C328">
        <f>COUNTIF(Atleti!E$12:E$7271,A328)</f>
        <v>0</v>
      </c>
      <c r="D328">
        <f>COUNTIF(Arrivi!F$2:F$7781,B328)</f>
        <v>0</v>
      </c>
    </row>
    <row r="329" spans="1:4" ht="12.75">
      <c r="A329" s="4">
        <v>328</v>
      </c>
      <c r="B329" s="20" t="s">
        <v>412</v>
      </c>
      <c r="C329">
        <f>COUNTIF(Atleti!E$12:E$7271,A329)</f>
        <v>0</v>
      </c>
      <c r="D329">
        <f>COUNTIF(Arrivi!F$2:F$7781,B329)</f>
        <v>0</v>
      </c>
    </row>
    <row r="330" spans="1:4" ht="12.75">
      <c r="A330" s="4">
        <v>329</v>
      </c>
      <c r="B330" s="20" t="s">
        <v>413</v>
      </c>
      <c r="C330">
        <f>COUNTIF(Atleti!E$12:E$7271,A330)</f>
        <v>0</v>
      </c>
      <c r="D330">
        <f>COUNTIF(Arrivi!F$2:F$7781,B330)</f>
        <v>0</v>
      </c>
    </row>
    <row r="331" spans="1:4" ht="12.75">
      <c r="A331" s="4">
        <v>330</v>
      </c>
      <c r="B331" s="20" t="s">
        <v>414</v>
      </c>
      <c r="C331">
        <f>COUNTIF(Atleti!E$12:E$7271,A331)</f>
        <v>0</v>
      </c>
      <c r="D331">
        <f>COUNTIF(Arrivi!F$2:F$7781,B331)</f>
        <v>0</v>
      </c>
    </row>
    <row r="332" spans="1:4" ht="12.75">
      <c r="A332" s="4">
        <v>331</v>
      </c>
      <c r="B332" s="20" t="s">
        <v>415</v>
      </c>
      <c r="C332">
        <f>COUNTIF(Atleti!E$12:E$7271,A332)</f>
        <v>0</v>
      </c>
      <c r="D332">
        <f>COUNTIF(Arrivi!F$2:F$7781,B332)</f>
        <v>0</v>
      </c>
    </row>
    <row r="333" spans="1:4" ht="12.75">
      <c r="A333" s="4">
        <v>332</v>
      </c>
      <c r="B333" s="20" t="s">
        <v>416</v>
      </c>
      <c r="C333">
        <f>COUNTIF(Atleti!E$12:E$7271,A333)</f>
        <v>0</v>
      </c>
      <c r="D333">
        <f>COUNTIF(Arrivi!F$2:F$7781,B333)</f>
        <v>0</v>
      </c>
    </row>
    <row r="334" spans="1:4" ht="12.75">
      <c r="A334" s="4">
        <v>333</v>
      </c>
      <c r="B334" s="20" t="s">
        <v>417</v>
      </c>
      <c r="C334">
        <f>COUNTIF(Atleti!E$12:E$7271,A334)</f>
        <v>0</v>
      </c>
      <c r="D334">
        <f>COUNTIF(Arrivi!F$2:F$7781,B334)</f>
        <v>0</v>
      </c>
    </row>
    <row r="335" spans="1:4" ht="12.75">
      <c r="A335" s="4">
        <v>334</v>
      </c>
      <c r="B335" s="20" t="s">
        <v>418</v>
      </c>
      <c r="C335">
        <f>COUNTIF(Atleti!E$12:E$7271,A335)</f>
        <v>0</v>
      </c>
      <c r="D335">
        <f>COUNTIF(Arrivi!F$2:F$7781,B335)</f>
        <v>0</v>
      </c>
    </row>
    <row r="336" spans="1:4" ht="12.75">
      <c r="A336" s="4">
        <v>335</v>
      </c>
      <c r="B336" s="20" t="s">
        <v>419</v>
      </c>
      <c r="C336">
        <f>COUNTIF(Atleti!E$12:E$7271,A336)</f>
        <v>0</v>
      </c>
      <c r="D336">
        <f>COUNTIF(Arrivi!F$2:F$7781,B336)</f>
        <v>0</v>
      </c>
    </row>
    <row r="337" spans="1:4" ht="12.75">
      <c r="A337" s="4">
        <v>336</v>
      </c>
      <c r="B337" s="20" t="s">
        <v>420</v>
      </c>
      <c r="C337">
        <f>COUNTIF(Atleti!E$12:E$7271,A337)</f>
        <v>0</v>
      </c>
      <c r="D337">
        <f>COUNTIF(Arrivi!F$2:F$7781,B337)</f>
        <v>0</v>
      </c>
    </row>
    <row r="338" spans="1:4" ht="12.75">
      <c r="A338" s="4">
        <v>337</v>
      </c>
      <c r="B338" s="20" t="s">
        <v>421</v>
      </c>
      <c r="C338">
        <f>COUNTIF(Atleti!E$12:E$7271,A338)</f>
        <v>0</v>
      </c>
      <c r="D338">
        <f>COUNTIF(Arrivi!F$2:F$7781,B338)</f>
        <v>0</v>
      </c>
    </row>
    <row r="339" spans="1:4" ht="12.75">
      <c r="A339" s="4">
        <v>338</v>
      </c>
      <c r="B339" s="20" t="s">
        <v>422</v>
      </c>
      <c r="C339">
        <f>COUNTIF(Atleti!E$12:E$7271,A339)</f>
        <v>0</v>
      </c>
      <c r="D339">
        <f>COUNTIF(Arrivi!F$2:F$7781,B339)</f>
        <v>0</v>
      </c>
    </row>
    <row r="340" spans="1:4" ht="12.75">
      <c r="A340" s="4">
        <v>339</v>
      </c>
      <c r="B340" s="20" t="s">
        <v>423</v>
      </c>
      <c r="C340">
        <f>COUNTIF(Atleti!E$12:E$7271,A340)</f>
        <v>0</v>
      </c>
      <c r="D340">
        <f>COUNTIF(Arrivi!F$2:F$7781,B340)</f>
        <v>0</v>
      </c>
    </row>
    <row r="341" spans="1:4" ht="12.75">
      <c r="A341" s="4">
        <v>340</v>
      </c>
      <c r="B341" s="20" t="s">
        <v>424</v>
      </c>
      <c r="C341">
        <f>COUNTIF(Atleti!E$12:E$7271,A341)</f>
        <v>0</v>
      </c>
      <c r="D341">
        <f>COUNTIF(Arrivi!F$2:F$7781,B341)</f>
        <v>0</v>
      </c>
    </row>
    <row r="342" spans="1:4" ht="12.75">
      <c r="A342" s="4">
        <v>341</v>
      </c>
      <c r="B342" s="20" t="s">
        <v>425</v>
      </c>
      <c r="C342">
        <f>COUNTIF(Atleti!E$12:E$7271,A342)</f>
        <v>0</v>
      </c>
      <c r="D342">
        <f>COUNTIF(Arrivi!F$2:F$7781,B342)</f>
        <v>0</v>
      </c>
    </row>
    <row r="343" spans="1:4" ht="12.75">
      <c r="A343" s="4">
        <v>342</v>
      </c>
      <c r="B343" s="20" t="s">
        <v>426</v>
      </c>
      <c r="C343">
        <f>COUNTIF(Atleti!E$12:E$7271,A343)</f>
        <v>0</v>
      </c>
      <c r="D343">
        <f>COUNTIF(Arrivi!F$2:F$7781,B343)</f>
        <v>0</v>
      </c>
    </row>
    <row r="344" spans="1:4" ht="12.75">
      <c r="A344" s="4">
        <v>343</v>
      </c>
      <c r="B344" s="20" t="s">
        <v>427</v>
      </c>
      <c r="C344">
        <f>COUNTIF(Atleti!E$12:E$7271,A344)</f>
        <v>0</v>
      </c>
      <c r="D344">
        <f>COUNTIF(Arrivi!F$2:F$7781,B344)</f>
        <v>0</v>
      </c>
    </row>
    <row r="345" spans="1:4" ht="12.75">
      <c r="A345" s="4">
        <v>344</v>
      </c>
      <c r="B345" s="20" t="s">
        <v>428</v>
      </c>
      <c r="C345">
        <f>COUNTIF(Atleti!E$12:E$7271,A345)</f>
        <v>0</v>
      </c>
      <c r="D345">
        <f>COUNTIF(Arrivi!F$2:F$7781,B345)</f>
        <v>0</v>
      </c>
    </row>
    <row r="346" spans="1:4" ht="12.75">
      <c r="A346" s="4">
        <v>345</v>
      </c>
      <c r="B346" s="20" t="s">
        <v>429</v>
      </c>
      <c r="C346">
        <f>COUNTIF(Atleti!E$12:E$7271,A346)</f>
        <v>0</v>
      </c>
      <c r="D346">
        <f>COUNTIF(Arrivi!F$2:F$7781,B346)</f>
        <v>0</v>
      </c>
    </row>
    <row r="347" spans="1:4" ht="12.75">
      <c r="A347" s="4">
        <v>346</v>
      </c>
      <c r="B347" s="20" t="s">
        <v>430</v>
      </c>
      <c r="C347">
        <f>COUNTIF(Atleti!E$12:E$7271,A347)</f>
        <v>0</v>
      </c>
      <c r="D347">
        <f>COUNTIF(Arrivi!F$2:F$7781,B347)</f>
        <v>0</v>
      </c>
    </row>
    <row r="348" spans="1:4" ht="12.75">
      <c r="A348" s="4">
        <v>347</v>
      </c>
      <c r="B348" s="20" t="s">
        <v>431</v>
      </c>
      <c r="C348">
        <f>COUNTIF(Atleti!E$12:E$7271,A348)</f>
        <v>0</v>
      </c>
      <c r="D348">
        <f>COUNTIF(Arrivi!F$2:F$7781,B348)</f>
        <v>0</v>
      </c>
    </row>
    <row r="349" spans="1:4" ht="12.75">
      <c r="A349" s="4">
        <v>348</v>
      </c>
      <c r="B349" s="20" t="s">
        <v>432</v>
      </c>
      <c r="C349">
        <f>COUNTIF(Atleti!E$12:E$7271,A349)</f>
        <v>0</v>
      </c>
      <c r="D349">
        <f>COUNTIF(Arrivi!F$2:F$7781,B349)</f>
        <v>0</v>
      </c>
    </row>
    <row r="350" spans="1:4" ht="12.75">
      <c r="A350" s="4">
        <v>349</v>
      </c>
      <c r="B350" s="20" t="s">
        <v>433</v>
      </c>
      <c r="C350">
        <f>COUNTIF(Atleti!E$12:E$7271,A350)</f>
        <v>0</v>
      </c>
      <c r="D350">
        <f>COUNTIF(Arrivi!F$2:F$7781,B350)</f>
        <v>0</v>
      </c>
    </row>
    <row r="351" spans="1:4" ht="12.75">
      <c r="A351" s="4">
        <v>350</v>
      </c>
      <c r="B351" s="20" t="s">
        <v>434</v>
      </c>
      <c r="C351">
        <f>COUNTIF(Atleti!E$12:E$7271,A351)</f>
        <v>0</v>
      </c>
      <c r="D351">
        <f>COUNTIF(Arrivi!F$2:F$7781,B351)</f>
        <v>0</v>
      </c>
    </row>
    <row r="352" spans="1:4" ht="12.75">
      <c r="A352" s="4">
        <v>351</v>
      </c>
      <c r="B352" s="20" t="s">
        <v>435</v>
      </c>
      <c r="C352">
        <f>COUNTIF(Atleti!E$12:E$7271,A352)</f>
        <v>0</v>
      </c>
      <c r="D352">
        <f>COUNTIF(Arrivi!F$2:F$7781,B352)</f>
        <v>0</v>
      </c>
    </row>
    <row r="353" spans="1:4" ht="12.75">
      <c r="A353" s="4">
        <v>352</v>
      </c>
      <c r="B353" s="20" t="s">
        <v>436</v>
      </c>
      <c r="C353">
        <f>COUNTIF(Atleti!E$12:E$7271,A353)</f>
        <v>0</v>
      </c>
      <c r="D353">
        <f>COUNTIF(Arrivi!F$2:F$7781,B353)</f>
        <v>0</v>
      </c>
    </row>
    <row r="354" spans="1:4" ht="12.75">
      <c r="A354" s="4">
        <v>353</v>
      </c>
      <c r="B354" s="20" t="s">
        <v>437</v>
      </c>
      <c r="C354">
        <f>COUNTIF(Atleti!E$12:E$7271,A354)</f>
        <v>0</v>
      </c>
      <c r="D354">
        <f>COUNTIF(Arrivi!F$2:F$7781,B354)</f>
        <v>0</v>
      </c>
    </row>
    <row r="355" spans="1:4" ht="12.75">
      <c r="A355" s="4">
        <v>354</v>
      </c>
      <c r="B355" s="20" t="s">
        <v>438</v>
      </c>
      <c r="C355">
        <f>COUNTIF(Atleti!E$12:E$7271,A355)</f>
        <v>0</v>
      </c>
      <c r="D355">
        <f>COUNTIF(Arrivi!F$2:F$7781,B355)</f>
        <v>0</v>
      </c>
    </row>
    <row r="356" spans="1:4" ht="12.75">
      <c r="A356" s="4">
        <v>355</v>
      </c>
      <c r="B356" s="20" t="s">
        <v>439</v>
      </c>
      <c r="C356">
        <f>COUNTIF(Atleti!E$12:E$7271,A356)</f>
        <v>0</v>
      </c>
      <c r="D356">
        <f>COUNTIF(Arrivi!F$2:F$7781,B356)</f>
        <v>0</v>
      </c>
    </row>
    <row r="357" spans="1:4" ht="12.75">
      <c r="A357" s="4">
        <v>356</v>
      </c>
      <c r="B357" s="20" t="s">
        <v>440</v>
      </c>
      <c r="C357">
        <f>COUNTIF(Atleti!E$12:E$7271,A357)</f>
        <v>0</v>
      </c>
      <c r="D357">
        <f>COUNTIF(Arrivi!F$2:F$7781,B357)</f>
        <v>0</v>
      </c>
    </row>
    <row r="358" spans="1:4" ht="12.75">
      <c r="A358" s="4">
        <v>357</v>
      </c>
      <c r="B358" s="20" t="s">
        <v>441</v>
      </c>
      <c r="C358">
        <f>COUNTIF(Atleti!E$12:E$7271,A358)</f>
        <v>0</v>
      </c>
      <c r="D358">
        <f>COUNTIF(Arrivi!F$2:F$7781,B358)</f>
        <v>0</v>
      </c>
    </row>
    <row r="359" spans="1:4" ht="12.75">
      <c r="A359" s="4">
        <v>358</v>
      </c>
      <c r="B359" s="20" t="s">
        <v>442</v>
      </c>
      <c r="C359">
        <f>COUNTIF(Atleti!E$12:E$7271,A359)</f>
        <v>0</v>
      </c>
      <c r="D359">
        <f>COUNTIF(Arrivi!F$2:F$7781,B359)</f>
        <v>0</v>
      </c>
    </row>
    <row r="360" spans="1:4" ht="12.75">
      <c r="A360" s="4">
        <v>359</v>
      </c>
      <c r="B360" s="20" t="s">
        <v>443</v>
      </c>
      <c r="C360">
        <f>COUNTIF(Atleti!E$12:E$7271,A360)</f>
        <v>0</v>
      </c>
      <c r="D360">
        <f>COUNTIF(Arrivi!F$2:F$7781,B360)</f>
        <v>0</v>
      </c>
    </row>
    <row r="361" spans="1:4" ht="12.75">
      <c r="A361" s="4">
        <v>360</v>
      </c>
      <c r="B361" s="20" t="s">
        <v>958</v>
      </c>
      <c r="C361">
        <f>COUNTIF(Atleti!E$12:E$7271,A361)</f>
        <v>7</v>
      </c>
      <c r="D361">
        <f>COUNTIF(Arrivi!F$2:F$7781,B361)</f>
        <v>4</v>
      </c>
    </row>
    <row r="362" spans="1:4" ht="12.75">
      <c r="A362" s="4">
        <v>361</v>
      </c>
      <c r="B362" s="20" t="s">
        <v>445</v>
      </c>
      <c r="C362">
        <f>COUNTIF(Atleti!E$12:E$7271,A362)</f>
        <v>0</v>
      </c>
      <c r="D362">
        <f>COUNTIF(Arrivi!F$2:F$7781,B362)</f>
        <v>0</v>
      </c>
    </row>
    <row r="363" spans="1:4" ht="12.75">
      <c r="A363" s="4">
        <v>362</v>
      </c>
      <c r="B363" s="20" t="s">
        <v>446</v>
      </c>
      <c r="C363">
        <f>COUNTIF(Atleti!E$12:E$7271,A363)</f>
        <v>0</v>
      </c>
      <c r="D363">
        <f>COUNTIF(Arrivi!F$2:F$7781,B363)</f>
        <v>0</v>
      </c>
    </row>
    <row r="364" spans="1:4" ht="12.75">
      <c r="A364" s="4">
        <v>363</v>
      </c>
      <c r="B364" s="20" t="s">
        <v>447</v>
      </c>
      <c r="C364">
        <f>COUNTIF(Atleti!E$12:E$7271,A364)</f>
        <v>0</v>
      </c>
      <c r="D364">
        <f>COUNTIF(Arrivi!F$2:F$7781,B364)</f>
        <v>0</v>
      </c>
    </row>
    <row r="365" spans="1:4" ht="12.75">
      <c r="A365" s="4">
        <v>364</v>
      </c>
      <c r="B365" s="20" t="s">
        <v>448</v>
      </c>
      <c r="C365">
        <f>COUNTIF(Atleti!E$12:E$7271,A365)</f>
        <v>0</v>
      </c>
      <c r="D365">
        <f>COUNTIF(Arrivi!F$2:F$7781,B365)</f>
        <v>0</v>
      </c>
    </row>
    <row r="366" spans="1:4" ht="12.75">
      <c r="A366" s="4">
        <v>365</v>
      </c>
      <c r="B366" s="20" t="s">
        <v>449</v>
      </c>
      <c r="C366">
        <f>COUNTIF(Atleti!E$12:E$7271,A366)</f>
        <v>5</v>
      </c>
      <c r="D366">
        <f>COUNTIF(Arrivi!F$2:F$7781,B366)</f>
        <v>1</v>
      </c>
    </row>
    <row r="367" spans="1:4" ht="12.75">
      <c r="A367" s="4">
        <v>366</v>
      </c>
      <c r="B367" s="20" t="s">
        <v>450</v>
      </c>
      <c r="C367">
        <f>COUNTIF(Atleti!E$12:E$7271,A367)</f>
        <v>0</v>
      </c>
      <c r="D367">
        <f>COUNTIF(Arrivi!F$2:F$7781,B367)</f>
        <v>0</v>
      </c>
    </row>
    <row r="368" spans="1:4" ht="12.75">
      <c r="A368" s="4">
        <v>367</v>
      </c>
      <c r="B368" s="20" t="s">
        <v>451</v>
      </c>
      <c r="C368">
        <f>COUNTIF(Atleti!E$12:E$7271,A368)</f>
        <v>0</v>
      </c>
      <c r="D368">
        <f>COUNTIF(Arrivi!F$2:F$7781,B368)</f>
        <v>0</v>
      </c>
    </row>
    <row r="369" spans="1:4" ht="12.75">
      <c r="A369" s="4">
        <v>368</v>
      </c>
      <c r="B369" s="20" t="s">
        <v>452</v>
      </c>
      <c r="C369">
        <f>COUNTIF(Atleti!E$12:E$7271,A369)</f>
        <v>1</v>
      </c>
      <c r="D369">
        <f>COUNTIF(Arrivi!F$2:F$7781,B369)</f>
        <v>1</v>
      </c>
    </row>
    <row r="370" spans="1:4" ht="12.75">
      <c r="A370" s="4">
        <v>369</v>
      </c>
      <c r="B370" s="20" t="s">
        <v>453</v>
      </c>
      <c r="C370">
        <f>COUNTIF(Atleti!E$12:E$7271,A370)</f>
        <v>0</v>
      </c>
      <c r="D370">
        <f>COUNTIF(Arrivi!F$2:F$7781,B370)</f>
        <v>0</v>
      </c>
    </row>
    <row r="371" spans="1:4" ht="12.75">
      <c r="A371" s="4">
        <v>370</v>
      </c>
      <c r="B371" s="20" t="s">
        <v>454</v>
      </c>
      <c r="C371">
        <f>COUNTIF(Atleti!E$12:E$7271,A371)</f>
        <v>0</v>
      </c>
      <c r="D371">
        <f>COUNTIF(Arrivi!F$2:F$7781,B371)</f>
        <v>0</v>
      </c>
    </row>
    <row r="372" spans="1:4" ht="12.75">
      <c r="A372" s="4">
        <v>371</v>
      </c>
      <c r="B372" s="20" t="s">
        <v>455</v>
      </c>
      <c r="C372">
        <f>COUNTIF(Atleti!E$12:E$7271,A372)</f>
        <v>0</v>
      </c>
      <c r="D372">
        <f>COUNTIF(Arrivi!F$2:F$7781,B372)</f>
        <v>0</v>
      </c>
    </row>
    <row r="373" spans="1:4" ht="12.75">
      <c r="A373" s="4">
        <v>372</v>
      </c>
      <c r="B373" s="20" t="s">
        <v>456</v>
      </c>
      <c r="C373">
        <f>COUNTIF(Atleti!E$12:E$7271,A373)</f>
        <v>0</v>
      </c>
      <c r="D373">
        <f>COUNTIF(Arrivi!F$2:F$7781,B373)</f>
        <v>0</v>
      </c>
    </row>
    <row r="374" spans="1:4" ht="12.75">
      <c r="A374" s="4">
        <v>373</v>
      </c>
      <c r="B374" s="20" t="s">
        <v>457</v>
      </c>
      <c r="C374">
        <f>COUNTIF(Atleti!E$12:E$7271,A374)</f>
        <v>0</v>
      </c>
      <c r="D374">
        <f>COUNTIF(Arrivi!F$2:F$7781,B374)</f>
        <v>1</v>
      </c>
    </row>
    <row r="375" spans="1:4" ht="12.75">
      <c r="A375" s="4">
        <v>374</v>
      </c>
      <c r="B375" s="20" t="s">
        <v>458</v>
      </c>
      <c r="C375">
        <f>COUNTIF(Atleti!E$12:E$7271,A375)</f>
        <v>0</v>
      </c>
      <c r="D375">
        <f>COUNTIF(Arrivi!F$2:F$7781,B375)</f>
        <v>0</v>
      </c>
    </row>
    <row r="376" spans="1:4" ht="12.75">
      <c r="A376" s="4">
        <v>375</v>
      </c>
      <c r="B376" s="20" t="s">
        <v>459</v>
      </c>
      <c r="C376">
        <f>COUNTIF(Atleti!E$12:E$7271,A376)</f>
        <v>0</v>
      </c>
      <c r="D376">
        <f>COUNTIF(Arrivi!F$2:F$7781,B376)</f>
        <v>0</v>
      </c>
    </row>
    <row r="377" spans="1:4" ht="12.75">
      <c r="A377" s="4">
        <v>376</v>
      </c>
      <c r="B377" s="20" t="s">
        <v>460</v>
      </c>
      <c r="C377">
        <f>COUNTIF(Atleti!E$12:E$7271,A377)</f>
        <v>0</v>
      </c>
      <c r="D377">
        <f>COUNTIF(Arrivi!F$2:F$7781,B377)</f>
        <v>0</v>
      </c>
    </row>
    <row r="378" spans="1:4" ht="12.75">
      <c r="A378" s="4">
        <v>377</v>
      </c>
      <c r="B378" s="20" t="s">
        <v>461</v>
      </c>
      <c r="C378">
        <f>COUNTIF(Atleti!E$12:E$7271,A378)</f>
        <v>0</v>
      </c>
      <c r="D378">
        <f>COUNTIF(Arrivi!F$2:F$7781,B378)</f>
        <v>0</v>
      </c>
    </row>
    <row r="379" spans="1:4" ht="12.75">
      <c r="A379" s="4">
        <v>378</v>
      </c>
      <c r="B379" s="20" t="s">
        <v>462</v>
      </c>
      <c r="C379">
        <f>COUNTIF(Atleti!E$12:E$7271,A379)</f>
        <v>0</v>
      </c>
      <c r="D379">
        <f>COUNTIF(Arrivi!F$2:F$7781,B379)</f>
        <v>0</v>
      </c>
    </row>
    <row r="380" spans="1:4" ht="12.75">
      <c r="A380" s="4">
        <v>379</v>
      </c>
      <c r="B380" s="20" t="s">
        <v>463</v>
      </c>
      <c r="C380">
        <f>COUNTIF(Atleti!E$12:E$7271,A380)</f>
        <v>0</v>
      </c>
      <c r="D380">
        <f>COUNTIF(Arrivi!F$2:F$7781,B380)</f>
        <v>0</v>
      </c>
    </row>
    <row r="381" spans="1:4" ht="12.75">
      <c r="A381" s="4">
        <v>380</v>
      </c>
      <c r="B381" s="20" t="s">
        <v>464</v>
      </c>
      <c r="C381">
        <f>COUNTIF(Atleti!E$12:E$7271,A381)</f>
        <v>2</v>
      </c>
      <c r="D381">
        <f>COUNTIF(Arrivi!F$2:F$7781,B381)</f>
        <v>1</v>
      </c>
    </row>
    <row r="382" spans="1:4" ht="12.75">
      <c r="A382" s="4">
        <v>381</v>
      </c>
      <c r="B382" s="20" t="s">
        <v>465</v>
      </c>
      <c r="C382">
        <f>COUNTIF(Atleti!E$12:E$7271,A382)</f>
        <v>2</v>
      </c>
      <c r="D382">
        <f>COUNTIF(Arrivi!F$2:F$7781,B382)</f>
        <v>1</v>
      </c>
    </row>
    <row r="383" spans="1:4" ht="12.75">
      <c r="A383" s="4">
        <v>382</v>
      </c>
      <c r="B383" s="20" t="s">
        <v>466</v>
      </c>
      <c r="C383">
        <f>COUNTIF(Atleti!E$12:E$7271,A383)</f>
        <v>0</v>
      </c>
      <c r="D383">
        <f>COUNTIF(Arrivi!F$2:F$7781,B383)</f>
        <v>0</v>
      </c>
    </row>
    <row r="384" spans="1:4" ht="12.75">
      <c r="A384" s="4">
        <v>383</v>
      </c>
      <c r="B384" s="20" t="s">
        <v>467</v>
      </c>
      <c r="C384">
        <f>COUNTIF(Atleti!E$12:E$7271,A384)</f>
        <v>0</v>
      </c>
      <c r="D384">
        <f>COUNTIF(Arrivi!F$2:F$7781,B384)</f>
        <v>0</v>
      </c>
    </row>
    <row r="385" spans="1:4" ht="12.75">
      <c r="A385" s="4">
        <v>384</v>
      </c>
      <c r="B385" s="20" t="s">
        <v>468</v>
      </c>
      <c r="C385">
        <f>COUNTIF(Atleti!E$12:E$7271,A385)</f>
        <v>0</v>
      </c>
      <c r="D385">
        <f>COUNTIF(Arrivi!F$2:F$7781,B385)</f>
        <v>0</v>
      </c>
    </row>
    <row r="386" spans="1:4" ht="12.75">
      <c r="A386" s="4">
        <v>385</v>
      </c>
      <c r="B386" s="20" t="s">
        <v>469</v>
      </c>
      <c r="C386">
        <f>COUNTIF(Atleti!E$12:E$7271,A386)</f>
        <v>0</v>
      </c>
      <c r="D386">
        <f>COUNTIF(Arrivi!F$2:F$7781,B386)</f>
        <v>0</v>
      </c>
    </row>
    <row r="387" spans="1:4" ht="12.75">
      <c r="A387" s="4">
        <v>386</v>
      </c>
      <c r="B387" s="20" t="s">
        <v>470</v>
      </c>
      <c r="C387">
        <f>COUNTIF(Atleti!E$12:E$7271,A387)</f>
        <v>0</v>
      </c>
      <c r="D387">
        <f>COUNTIF(Arrivi!F$2:F$7781,B387)</f>
        <v>0</v>
      </c>
    </row>
    <row r="388" spans="1:4" ht="12.75">
      <c r="A388" s="4">
        <v>387</v>
      </c>
      <c r="B388" s="20" t="s">
        <v>471</v>
      </c>
      <c r="C388">
        <f>COUNTIF(Atleti!E$12:E$7271,A388)</f>
        <v>0</v>
      </c>
      <c r="D388">
        <f>COUNTIF(Arrivi!F$2:F$7781,B388)</f>
        <v>0</v>
      </c>
    </row>
    <row r="389" spans="1:4" ht="12.75">
      <c r="A389" s="4">
        <v>388</v>
      </c>
      <c r="B389" s="20" t="s">
        <v>472</v>
      </c>
      <c r="C389">
        <f>COUNTIF(Atleti!E$12:E$7271,A389)</f>
        <v>0</v>
      </c>
      <c r="D389">
        <f>COUNTIF(Arrivi!F$2:F$7781,B389)</f>
        <v>0</v>
      </c>
    </row>
    <row r="390" spans="1:4" ht="12.75">
      <c r="A390" s="4">
        <v>389</v>
      </c>
      <c r="B390" s="20" t="s">
        <v>473</v>
      </c>
      <c r="C390">
        <f>COUNTIF(Atleti!E$12:E$7271,A390)</f>
        <v>0</v>
      </c>
      <c r="D390">
        <f>COUNTIF(Arrivi!F$2:F$7781,B390)</f>
        <v>0</v>
      </c>
    </row>
    <row r="391" spans="1:4" ht="12.75">
      <c r="A391" s="4">
        <v>390</v>
      </c>
      <c r="B391" s="20" t="s">
        <v>949</v>
      </c>
      <c r="C391">
        <f>COUNTIF(Atleti!E$12:E$7271,A391)</f>
        <v>7</v>
      </c>
      <c r="D391">
        <f>COUNTIF(Arrivi!F$2:F$7781,B391)</f>
        <v>5</v>
      </c>
    </row>
    <row r="392" spans="1:4" ht="12.75">
      <c r="A392" s="4">
        <v>391</v>
      </c>
      <c r="B392" s="20" t="s">
        <v>475</v>
      </c>
      <c r="C392">
        <f>COUNTIF(Atleti!E$12:E$7271,A392)</f>
        <v>0</v>
      </c>
      <c r="D392">
        <f>COUNTIF(Arrivi!F$2:F$7781,B392)</f>
        <v>0</v>
      </c>
    </row>
    <row r="393" spans="1:4" ht="12.75">
      <c r="A393" s="4">
        <v>392</v>
      </c>
      <c r="B393" s="20" t="s">
        <v>476</v>
      </c>
      <c r="C393">
        <f>COUNTIF(Atleti!E$12:E$7271,A393)</f>
        <v>0</v>
      </c>
      <c r="D393">
        <f>COUNTIF(Arrivi!F$2:F$7781,B393)</f>
        <v>0</v>
      </c>
    </row>
    <row r="394" spans="1:4" ht="12.75">
      <c r="A394" s="4">
        <v>393</v>
      </c>
      <c r="B394" s="20" t="s">
        <v>477</v>
      </c>
      <c r="C394">
        <f>COUNTIF(Atleti!E$12:E$7271,A394)</f>
        <v>0</v>
      </c>
      <c r="D394">
        <f>COUNTIF(Arrivi!F$2:F$7781,B394)</f>
        <v>0</v>
      </c>
    </row>
    <row r="395" spans="1:4" ht="12.75">
      <c r="A395" s="4">
        <v>394</v>
      </c>
      <c r="B395" s="20" t="s">
        <v>478</v>
      </c>
      <c r="C395">
        <f>COUNTIF(Atleti!E$12:E$7271,A395)</f>
        <v>0</v>
      </c>
      <c r="D395">
        <f>COUNTIF(Arrivi!F$2:F$7781,B395)</f>
        <v>0</v>
      </c>
    </row>
    <row r="396" spans="1:4" ht="12.75">
      <c r="A396" s="4">
        <v>395</v>
      </c>
      <c r="B396" s="20" t="s">
        <v>479</v>
      </c>
      <c r="C396">
        <f>COUNTIF(Atleti!E$12:E$7271,A396)</f>
        <v>0</v>
      </c>
      <c r="D396">
        <f>COUNTIF(Arrivi!F$2:F$7781,B396)</f>
        <v>0</v>
      </c>
    </row>
    <row r="397" spans="1:4" ht="12.75">
      <c r="A397" s="4">
        <v>396</v>
      </c>
      <c r="B397" s="20" t="s">
        <v>480</v>
      </c>
      <c r="C397">
        <f>COUNTIF(Atleti!E$12:E$7271,A397)</f>
        <v>0</v>
      </c>
      <c r="D397">
        <f>COUNTIF(Arrivi!F$2:F$7781,B397)</f>
        <v>0</v>
      </c>
    </row>
    <row r="398" spans="1:4" ht="12.75">
      <c r="A398" s="4">
        <v>397</v>
      </c>
      <c r="B398" s="20" t="s">
        <v>481</v>
      </c>
      <c r="C398">
        <f>COUNTIF(Atleti!E$12:E$7271,A398)</f>
        <v>0</v>
      </c>
      <c r="D398">
        <f>COUNTIF(Arrivi!F$2:F$7781,B398)</f>
        <v>0</v>
      </c>
    </row>
    <row r="399" spans="1:4" ht="12.75">
      <c r="A399" s="4">
        <v>398</v>
      </c>
      <c r="B399" s="20" t="s">
        <v>482</v>
      </c>
      <c r="C399">
        <f>COUNTIF(Atleti!E$12:E$7271,A399)</f>
        <v>0</v>
      </c>
      <c r="D399">
        <f>COUNTIF(Arrivi!F$2:F$7781,B399)</f>
        <v>0</v>
      </c>
    </row>
    <row r="400" spans="1:4" ht="12.75">
      <c r="A400" s="4">
        <v>399</v>
      </c>
      <c r="B400" s="20" t="s">
        <v>483</v>
      </c>
      <c r="C400">
        <f>COUNTIF(Atleti!E$12:E$7271,A400)</f>
        <v>0</v>
      </c>
      <c r="D400">
        <f>COUNTIF(Arrivi!F$2:F$7781,B400)</f>
        <v>0</v>
      </c>
    </row>
    <row r="401" spans="1:4" ht="12.75">
      <c r="A401" s="4">
        <v>400</v>
      </c>
      <c r="B401" s="20" t="s">
        <v>484</v>
      </c>
      <c r="C401">
        <f>COUNTIF(Atleti!E$12:E$7271,A401)</f>
        <v>0</v>
      </c>
      <c r="D401">
        <f>COUNTIF(Arrivi!F$2:F$7781,B401)</f>
        <v>0</v>
      </c>
    </row>
    <row r="402" spans="1:4" ht="12.75">
      <c r="A402" s="4">
        <v>401</v>
      </c>
      <c r="B402" s="20" t="s">
        <v>485</v>
      </c>
      <c r="C402">
        <f>COUNTIF(Atleti!E$12:E$7271,A402)</f>
        <v>0</v>
      </c>
      <c r="D402">
        <f>COUNTIF(Arrivi!F$2:F$7781,B402)</f>
        <v>0</v>
      </c>
    </row>
    <row r="403" spans="1:4" ht="12.75">
      <c r="A403" s="4">
        <v>402</v>
      </c>
      <c r="B403" s="20" t="s">
        <v>486</v>
      </c>
      <c r="C403">
        <f>COUNTIF(Atleti!E$12:E$7271,A403)</f>
        <v>0</v>
      </c>
      <c r="D403">
        <f>COUNTIF(Arrivi!F$2:F$7781,B403)</f>
        <v>0</v>
      </c>
    </row>
    <row r="404" spans="1:4" ht="12.75">
      <c r="A404" s="4">
        <v>403</v>
      </c>
      <c r="B404" s="20" t="s">
        <v>487</v>
      </c>
      <c r="C404">
        <f>COUNTIF(Atleti!E$12:E$7271,A404)</f>
        <v>0</v>
      </c>
      <c r="D404">
        <f>COUNTIF(Arrivi!F$2:F$7781,B404)</f>
        <v>0</v>
      </c>
    </row>
    <row r="405" spans="1:4" ht="12.75">
      <c r="A405" s="4">
        <v>404</v>
      </c>
      <c r="B405" s="20" t="s">
        <v>488</v>
      </c>
      <c r="C405">
        <f>COUNTIF(Atleti!E$12:E$7271,A405)</f>
        <v>0</v>
      </c>
      <c r="D405">
        <f>COUNTIF(Arrivi!F$2:F$7781,B405)</f>
        <v>0</v>
      </c>
    </row>
    <row r="406" spans="1:4" ht="12.75">
      <c r="A406" s="4">
        <v>405</v>
      </c>
      <c r="B406" s="20" t="s">
        <v>489</v>
      </c>
      <c r="C406">
        <f>COUNTIF(Atleti!E$12:E$7271,A406)</f>
        <v>0</v>
      </c>
      <c r="D406">
        <f>COUNTIF(Arrivi!F$2:F$7781,B406)</f>
        <v>0</v>
      </c>
    </row>
    <row r="407" spans="1:4" ht="12.75">
      <c r="A407" s="4">
        <v>406</v>
      </c>
      <c r="B407" s="20" t="s">
        <v>490</v>
      </c>
      <c r="C407">
        <f>COUNTIF(Atleti!E$12:E$7271,A407)</f>
        <v>0</v>
      </c>
      <c r="D407">
        <f>COUNTIF(Arrivi!F$2:F$7781,B407)</f>
        <v>0</v>
      </c>
    </row>
    <row r="408" spans="1:4" ht="12.75">
      <c r="A408" s="4">
        <v>407</v>
      </c>
      <c r="B408" s="20" t="s">
        <v>491</v>
      </c>
      <c r="C408">
        <f>COUNTIF(Atleti!E$12:E$7271,A408)</f>
        <v>0</v>
      </c>
      <c r="D408">
        <f>COUNTIF(Arrivi!F$2:F$7781,B408)</f>
        <v>0</v>
      </c>
    </row>
    <row r="409" spans="1:4" ht="12.75">
      <c r="A409" s="4">
        <v>408</v>
      </c>
      <c r="B409" s="20" t="s">
        <v>492</v>
      </c>
      <c r="C409">
        <f>COUNTIF(Atleti!E$12:E$7271,A409)</f>
        <v>0</v>
      </c>
      <c r="D409">
        <f>COUNTIF(Arrivi!F$2:F$7781,B409)</f>
        <v>0</v>
      </c>
    </row>
    <row r="410" spans="1:4" ht="12.75">
      <c r="A410" s="4">
        <v>409</v>
      </c>
      <c r="B410" s="20" t="s">
        <v>493</v>
      </c>
      <c r="C410">
        <f>COUNTIF(Atleti!E$12:E$7271,A410)</f>
        <v>0</v>
      </c>
      <c r="D410">
        <f>COUNTIF(Arrivi!F$2:F$7781,B410)</f>
        <v>0</v>
      </c>
    </row>
    <row r="411" spans="1:4" ht="12.75">
      <c r="A411" s="4">
        <v>410</v>
      </c>
      <c r="B411" s="20" t="s">
        <v>494</v>
      </c>
      <c r="C411">
        <f>COUNTIF(Atleti!E$12:E$7271,A411)</f>
        <v>0</v>
      </c>
      <c r="D411">
        <f>COUNTIF(Arrivi!F$2:F$7781,B411)</f>
        <v>0</v>
      </c>
    </row>
    <row r="412" spans="1:4" ht="12.75">
      <c r="A412" s="4">
        <v>411</v>
      </c>
      <c r="B412" s="20" t="s">
        <v>495</v>
      </c>
      <c r="C412">
        <f>COUNTIF(Atleti!E$12:E$7271,A412)</f>
        <v>0</v>
      </c>
      <c r="D412">
        <f>COUNTIF(Arrivi!F$2:F$7781,B412)</f>
        <v>0</v>
      </c>
    </row>
    <row r="413" spans="1:4" ht="12.75">
      <c r="A413" s="4">
        <v>412</v>
      </c>
      <c r="B413" s="20" t="s">
        <v>496</v>
      </c>
      <c r="C413">
        <f>COUNTIF(Atleti!E$12:E$7271,A413)</f>
        <v>0</v>
      </c>
      <c r="D413">
        <f>COUNTIF(Arrivi!F$2:F$7781,B413)</f>
        <v>0</v>
      </c>
    </row>
    <row r="414" spans="1:4" ht="12.75">
      <c r="A414" s="4">
        <v>413</v>
      </c>
      <c r="B414" s="20" t="s">
        <v>497</v>
      </c>
      <c r="C414">
        <f>COUNTIF(Atleti!E$12:E$7271,A414)</f>
        <v>0</v>
      </c>
      <c r="D414">
        <f>COUNTIF(Arrivi!F$2:F$7781,B414)</f>
        <v>0</v>
      </c>
    </row>
    <row r="415" spans="1:4" ht="12.75">
      <c r="A415" s="4">
        <v>414</v>
      </c>
      <c r="B415" s="20" t="s">
        <v>498</v>
      </c>
      <c r="C415">
        <f>COUNTIF(Atleti!E$12:E$7271,A415)</f>
        <v>0</v>
      </c>
      <c r="D415">
        <f>COUNTIF(Arrivi!F$2:F$7781,B415)</f>
        <v>0</v>
      </c>
    </row>
    <row r="416" spans="1:4" ht="12.75">
      <c r="A416" s="4">
        <v>415</v>
      </c>
      <c r="B416" s="20" t="s">
        <v>499</v>
      </c>
      <c r="C416">
        <f>COUNTIF(Atleti!E$12:E$7271,A416)</f>
        <v>0</v>
      </c>
      <c r="D416">
        <f>COUNTIF(Arrivi!F$2:F$7781,B416)</f>
        <v>0</v>
      </c>
    </row>
    <row r="417" spans="1:4" ht="12.75">
      <c r="A417" s="4">
        <v>416</v>
      </c>
      <c r="B417" s="20" t="s">
        <v>500</v>
      </c>
      <c r="C417">
        <f>COUNTIF(Atleti!E$12:E$7271,A417)</f>
        <v>0</v>
      </c>
      <c r="D417">
        <f>COUNTIF(Arrivi!F$2:F$7781,B417)</f>
        <v>0</v>
      </c>
    </row>
    <row r="418" spans="1:4" ht="12.75">
      <c r="A418" s="4">
        <v>417</v>
      </c>
      <c r="B418" s="20" t="s">
        <v>501</v>
      </c>
      <c r="C418">
        <f>COUNTIF(Atleti!E$12:E$7271,A418)</f>
        <v>0</v>
      </c>
      <c r="D418">
        <f>COUNTIF(Arrivi!F$2:F$7781,B418)</f>
        <v>0</v>
      </c>
    </row>
    <row r="419" spans="1:4" ht="12.75">
      <c r="A419" s="4">
        <v>418</v>
      </c>
      <c r="B419" s="20" t="s">
        <v>502</v>
      </c>
      <c r="C419">
        <f>COUNTIF(Atleti!E$12:E$7271,A419)</f>
        <v>0</v>
      </c>
      <c r="D419">
        <f>COUNTIF(Arrivi!F$2:F$7781,B419)</f>
        <v>0</v>
      </c>
    </row>
    <row r="420" spans="1:4" ht="12.75">
      <c r="A420" s="4">
        <v>419</v>
      </c>
      <c r="B420" s="20" t="s">
        <v>503</v>
      </c>
      <c r="C420">
        <f>COUNTIF(Atleti!E$12:E$7271,A420)</f>
        <v>0</v>
      </c>
      <c r="D420">
        <f>COUNTIF(Arrivi!F$2:F$7781,B420)</f>
        <v>0</v>
      </c>
    </row>
    <row r="421" spans="1:4" ht="12.75">
      <c r="A421" s="4">
        <v>420</v>
      </c>
      <c r="B421" s="20" t="s">
        <v>504</v>
      </c>
      <c r="C421">
        <f>COUNTIF(Atleti!E$12:E$7271,A421)</f>
        <v>0</v>
      </c>
      <c r="D421">
        <f>COUNTIF(Arrivi!F$2:F$7781,B421)</f>
        <v>0</v>
      </c>
    </row>
    <row r="422" spans="1:4" ht="12.75">
      <c r="A422" s="4">
        <v>421</v>
      </c>
      <c r="B422" s="20" t="s">
        <v>505</v>
      </c>
      <c r="C422">
        <f>COUNTIF(Atleti!E$12:E$7271,A422)</f>
        <v>0</v>
      </c>
      <c r="D422">
        <f>COUNTIF(Arrivi!F$2:F$7781,B422)</f>
        <v>0</v>
      </c>
    </row>
    <row r="423" spans="1:4" ht="12.75">
      <c r="A423" s="4">
        <v>422</v>
      </c>
      <c r="B423" s="20" t="s">
        <v>506</v>
      </c>
      <c r="C423">
        <f>COUNTIF(Atleti!E$12:E$7271,A423)</f>
        <v>0</v>
      </c>
      <c r="D423">
        <f>COUNTIF(Arrivi!F$2:F$7781,B423)</f>
        <v>0</v>
      </c>
    </row>
    <row r="424" spans="1:4" ht="12.75">
      <c r="A424" s="4">
        <v>423</v>
      </c>
      <c r="B424" s="20" t="s">
        <v>507</v>
      </c>
      <c r="C424">
        <f>COUNTIF(Atleti!E$12:E$7271,A424)</f>
        <v>0</v>
      </c>
      <c r="D424">
        <f>COUNTIF(Arrivi!F$2:F$7781,B424)</f>
        <v>0</v>
      </c>
    </row>
    <row r="425" spans="1:4" ht="12.75">
      <c r="A425" s="4">
        <v>424</v>
      </c>
      <c r="B425" s="20" t="s">
        <v>508</v>
      </c>
      <c r="C425">
        <f>COUNTIF(Atleti!E$12:E$7271,A425)</f>
        <v>0</v>
      </c>
      <c r="D425">
        <f>COUNTIF(Arrivi!F$2:F$7781,B425)</f>
        <v>0</v>
      </c>
    </row>
    <row r="426" spans="1:4" ht="12.75">
      <c r="A426" s="4">
        <v>425</v>
      </c>
      <c r="B426" s="20" t="s">
        <v>509</v>
      </c>
      <c r="C426">
        <f>COUNTIF(Atleti!E$12:E$7271,A426)</f>
        <v>0</v>
      </c>
      <c r="D426">
        <f>COUNTIF(Arrivi!F$2:F$7781,B426)</f>
        <v>0</v>
      </c>
    </row>
    <row r="427" spans="1:4" ht="12.75">
      <c r="A427" s="4">
        <v>426</v>
      </c>
      <c r="B427" s="20" t="s">
        <v>510</v>
      </c>
      <c r="C427">
        <f>COUNTIF(Atleti!E$12:E$7271,A427)</f>
        <v>0</v>
      </c>
      <c r="D427">
        <f>COUNTIF(Arrivi!F$2:F$7781,B427)</f>
        <v>0</v>
      </c>
    </row>
    <row r="428" spans="1:4" ht="12.75">
      <c r="A428" s="4">
        <v>427</v>
      </c>
      <c r="B428" s="20" t="s">
        <v>511</v>
      </c>
      <c r="C428">
        <f>COUNTIF(Atleti!E$12:E$7271,A428)</f>
        <v>0</v>
      </c>
      <c r="D428">
        <f>COUNTIF(Arrivi!F$2:F$7781,B428)</f>
        <v>0</v>
      </c>
    </row>
    <row r="429" spans="1:4" ht="12.75">
      <c r="A429" s="4">
        <v>428</v>
      </c>
      <c r="B429" s="20" t="s">
        <v>512</v>
      </c>
      <c r="C429">
        <f>COUNTIF(Atleti!E$12:E$7271,A429)</f>
        <v>0</v>
      </c>
      <c r="D429">
        <f>COUNTIF(Arrivi!F$2:F$7781,B429)</f>
        <v>0</v>
      </c>
    </row>
    <row r="430" spans="1:4" ht="12.75">
      <c r="A430" s="4">
        <v>429</v>
      </c>
      <c r="B430" s="20" t="s">
        <v>513</v>
      </c>
      <c r="C430">
        <f>COUNTIF(Atleti!E$12:E$7271,A430)</f>
        <v>0</v>
      </c>
      <c r="D430">
        <f>COUNTIF(Arrivi!F$2:F$7781,B430)</f>
        <v>0</v>
      </c>
    </row>
    <row r="431" spans="1:4" ht="12.75">
      <c r="A431" s="4">
        <v>430</v>
      </c>
      <c r="B431" s="20" t="s">
        <v>514</v>
      </c>
      <c r="C431">
        <f>COUNTIF(Atleti!E$12:E$7271,A431)</f>
        <v>0</v>
      </c>
      <c r="D431">
        <f>COUNTIF(Arrivi!F$2:F$7781,B431)</f>
        <v>0</v>
      </c>
    </row>
    <row r="432" spans="1:4" ht="12.75">
      <c r="A432" s="4">
        <v>431</v>
      </c>
      <c r="B432" s="20" t="s">
        <v>681</v>
      </c>
      <c r="C432">
        <f>COUNTIF(Atleti!E$12:E$7271,A432)</f>
        <v>0</v>
      </c>
      <c r="D432">
        <f>COUNTIF(Arrivi!F$2:F$7781,B432)</f>
        <v>0</v>
      </c>
    </row>
    <row r="433" spans="1:4" ht="12.75">
      <c r="A433" s="4">
        <v>432</v>
      </c>
      <c r="B433" s="20" t="s">
        <v>682</v>
      </c>
      <c r="C433">
        <f>COUNTIF(Atleti!E$12:E$7271,A433)</f>
        <v>0</v>
      </c>
      <c r="D433">
        <f>COUNTIF(Arrivi!F$2:F$7781,B433)</f>
        <v>0</v>
      </c>
    </row>
    <row r="434" spans="1:4" ht="12.75">
      <c r="A434" s="4">
        <v>433</v>
      </c>
      <c r="B434" s="20" t="s">
        <v>515</v>
      </c>
      <c r="C434">
        <f>COUNTIF(Atleti!E$12:E$7271,A434)</f>
        <v>0</v>
      </c>
      <c r="D434">
        <f>COUNTIF(Arrivi!F$2:F$7781,B434)</f>
        <v>0</v>
      </c>
    </row>
    <row r="435" spans="1:4" ht="12.75">
      <c r="A435" s="4">
        <v>434</v>
      </c>
      <c r="B435" s="20" t="s">
        <v>516</v>
      </c>
      <c r="C435">
        <f>COUNTIF(Atleti!E$12:E$7271,A435)</f>
        <v>0</v>
      </c>
      <c r="D435">
        <f>COUNTIF(Arrivi!F$2:F$7781,B435)</f>
        <v>0</v>
      </c>
    </row>
    <row r="436" spans="1:4" ht="12.75">
      <c r="A436" s="4">
        <v>435</v>
      </c>
      <c r="B436" s="20" t="s">
        <v>517</v>
      </c>
      <c r="C436">
        <f>COUNTIF(Atleti!E$12:E$7271,A436)</f>
        <v>0</v>
      </c>
      <c r="D436">
        <f>COUNTIF(Arrivi!F$2:F$7781,B436)</f>
        <v>0</v>
      </c>
    </row>
    <row r="437" spans="1:4" ht="12.75">
      <c r="A437" s="4">
        <v>436</v>
      </c>
      <c r="B437" s="20" t="s">
        <v>518</v>
      </c>
      <c r="C437">
        <f>COUNTIF(Atleti!E$12:E$7271,A437)</f>
        <v>0</v>
      </c>
      <c r="D437">
        <f>COUNTIF(Arrivi!F$2:F$7781,B437)</f>
        <v>0</v>
      </c>
    </row>
    <row r="438" spans="1:4" ht="12.75">
      <c r="A438" s="4">
        <v>437</v>
      </c>
      <c r="B438" s="20" t="s">
        <v>519</v>
      </c>
      <c r="C438">
        <f>COUNTIF(Atleti!E$12:E$7271,A438)</f>
        <v>0</v>
      </c>
      <c r="D438">
        <f>COUNTIF(Arrivi!F$2:F$7781,B438)</f>
        <v>0</v>
      </c>
    </row>
    <row r="439" spans="1:4" ht="12.75">
      <c r="A439" s="4">
        <v>438</v>
      </c>
      <c r="B439" s="20" t="s">
        <v>520</v>
      </c>
      <c r="C439">
        <f>COUNTIF(Atleti!E$12:E$7271,A439)</f>
        <v>0</v>
      </c>
      <c r="D439">
        <f>COUNTIF(Arrivi!F$2:F$7781,B439)</f>
        <v>0</v>
      </c>
    </row>
    <row r="440" spans="1:4" ht="12.75">
      <c r="A440" s="4">
        <v>439</v>
      </c>
      <c r="B440" s="20" t="s">
        <v>521</v>
      </c>
      <c r="C440">
        <f>COUNTIF(Atleti!E$12:E$7271,A440)</f>
        <v>0</v>
      </c>
      <c r="D440">
        <f>COUNTIF(Arrivi!F$2:F$7781,B440)</f>
        <v>0</v>
      </c>
    </row>
    <row r="441" spans="1:4" ht="12.75">
      <c r="A441" s="4">
        <v>440</v>
      </c>
      <c r="B441" s="20" t="s">
        <v>522</v>
      </c>
      <c r="C441">
        <f>COUNTIF(Atleti!E$12:E$7271,A441)</f>
        <v>0</v>
      </c>
      <c r="D441">
        <f>COUNTIF(Arrivi!F$2:F$7781,B441)</f>
        <v>0</v>
      </c>
    </row>
    <row r="442" spans="1:4" ht="12.75">
      <c r="A442" s="4">
        <v>441</v>
      </c>
      <c r="B442" s="20" t="s">
        <v>523</v>
      </c>
      <c r="C442">
        <f>COUNTIF(Atleti!E$12:E$7271,A442)</f>
        <v>0</v>
      </c>
      <c r="D442">
        <f>COUNTIF(Arrivi!F$2:F$7781,B442)</f>
        <v>0</v>
      </c>
    </row>
    <row r="443" spans="1:4" ht="12.75">
      <c r="A443" s="4">
        <v>442</v>
      </c>
      <c r="B443" s="20" t="s">
        <v>524</v>
      </c>
      <c r="C443">
        <f>COUNTIF(Atleti!E$12:E$7271,A443)</f>
        <v>0</v>
      </c>
      <c r="D443">
        <f>COUNTIF(Arrivi!F$2:F$7781,B443)</f>
        <v>0</v>
      </c>
    </row>
    <row r="444" spans="1:4" ht="12.75">
      <c r="A444" s="4">
        <v>443</v>
      </c>
      <c r="B444" s="20" t="s">
        <v>525</v>
      </c>
      <c r="C444">
        <f>COUNTIF(Atleti!E$12:E$7271,A444)</f>
        <v>0</v>
      </c>
      <c r="D444">
        <f>COUNTIF(Arrivi!F$2:F$7781,B444)</f>
        <v>0</v>
      </c>
    </row>
    <row r="445" spans="1:4" ht="12.75">
      <c r="A445" s="4">
        <v>444</v>
      </c>
      <c r="B445" s="20" t="s">
        <v>526</v>
      </c>
      <c r="C445">
        <f>COUNTIF(Atleti!E$12:E$7271,A445)</f>
        <v>0</v>
      </c>
      <c r="D445">
        <f>COUNTIF(Arrivi!F$2:F$7781,B445)</f>
        <v>0</v>
      </c>
    </row>
    <row r="446" spans="1:4" ht="12.75">
      <c r="A446" s="4">
        <v>445</v>
      </c>
      <c r="B446" s="20" t="s">
        <v>527</v>
      </c>
      <c r="C446">
        <f>COUNTIF(Atleti!E$12:E$7271,A446)</f>
        <v>0</v>
      </c>
      <c r="D446">
        <f>COUNTIF(Arrivi!F$2:F$7781,B446)</f>
        <v>0</v>
      </c>
    </row>
    <row r="447" spans="1:4" ht="12.75">
      <c r="A447" s="4">
        <v>446</v>
      </c>
      <c r="B447" s="20" t="s">
        <v>528</v>
      </c>
      <c r="C447">
        <f>COUNTIF(Atleti!E$12:E$7271,A447)</f>
        <v>0</v>
      </c>
      <c r="D447">
        <f>COUNTIF(Arrivi!F$2:F$7781,B447)</f>
        <v>0</v>
      </c>
    </row>
    <row r="448" spans="1:4" ht="12.75">
      <c r="A448" s="4">
        <v>447</v>
      </c>
      <c r="B448" s="20" t="s">
        <v>529</v>
      </c>
      <c r="C448">
        <f>COUNTIF(Atleti!E$12:E$7271,A448)</f>
        <v>0</v>
      </c>
      <c r="D448">
        <f>COUNTIF(Arrivi!F$2:F$7781,B448)</f>
        <v>0</v>
      </c>
    </row>
    <row r="449" spans="1:4" ht="12.75">
      <c r="A449" s="4">
        <v>448</v>
      </c>
      <c r="B449" s="20" t="s">
        <v>530</v>
      </c>
      <c r="C449">
        <f>COUNTIF(Atleti!E$12:E$7271,A449)</f>
        <v>0</v>
      </c>
      <c r="D449">
        <f>COUNTIF(Arrivi!F$2:F$7781,B449)</f>
        <v>0</v>
      </c>
    </row>
    <row r="450" spans="1:4" ht="12.75">
      <c r="A450" s="4">
        <v>449</v>
      </c>
      <c r="B450" s="20" t="s">
        <v>531</v>
      </c>
      <c r="C450">
        <f>COUNTIF(Atleti!E$12:E$7271,A450)</f>
        <v>0</v>
      </c>
      <c r="D450">
        <f>COUNTIF(Arrivi!F$2:F$7781,B450)</f>
        <v>0</v>
      </c>
    </row>
    <row r="451" spans="1:4" ht="12.75">
      <c r="A451" s="4">
        <v>450</v>
      </c>
      <c r="B451" s="20" t="s">
        <v>532</v>
      </c>
      <c r="C451">
        <f>COUNTIF(Atleti!E$12:E$7271,A451)</f>
        <v>0</v>
      </c>
      <c r="D451">
        <f>COUNTIF(Arrivi!F$2:F$7781,B451)</f>
        <v>0</v>
      </c>
    </row>
    <row r="452" spans="1:4" ht="12.75">
      <c r="A452" s="4">
        <v>451</v>
      </c>
      <c r="B452" s="20" t="s">
        <v>533</v>
      </c>
      <c r="C452">
        <f>COUNTIF(Atleti!E$12:E$7271,A452)</f>
        <v>0</v>
      </c>
      <c r="D452">
        <f>COUNTIF(Arrivi!F$2:F$7781,B452)</f>
        <v>0</v>
      </c>
    </row>
    <row r="453" spans="1:4" ht="12.75">
      <c r="A453" s="4">
        <v>452</v>
      </c>
      <c r="B453" s="20" t="s">
        <v>534</v>
      </c>
      <c r="C453">
        <f>COUNTIF(Atleti!E$12:E$7271,A453)</f>
        <v>0</v>
      </c>
      <c r="D453">
        <f>COUNTIF(Arrivi!F$2:F$7781,B453)</f>
        <v>0</v>
      </c>
    </row>
    <row r="454" spans="1:4" ht="12.75">
      <c r="A454" s="4">
        <v>453</v>
      </c>
      <c r="B454" s="20" t="s">
        <v>535</v>
      </c>
      <c r="C454">
        <f>COUNTIF(Atleti!E$12:E$7271,A454)</f>
        <v>0</v>
      </c>
      <c r="D454">
        <f>COUNTIF(Arrivi!F$2:F$7781,B454)</f>
        <v>0</v>
      </c>
    </row>
    <row r="455" spans="1:4" ht="12.75">
      <c r="A455" s="4">
        <v>454</v>
      </c>
      <c r="B455" s="20" t="s">
        <v>536</v>
      </c>
      <c r="C455">
        <f>COUNTIF(Atleti!E$12:E$7271,A455)</f>
        <v>0</v>
      </c>
      <c r="D455">
        <f>COUNTIF(Arrivi!F$2:F$7781,B455)</f>
        <v>0</v>
      </c>
    </row>
    <row r="456" spans="1:4" ht="12.75">
      <c r="A456" s="4">
        <v>455</v>
      </c>
      <c r="B456" s="20" t="s">
        <v>537</v>
      </c>
      <c r="C456">
        <f>COUNTIF(Atleti!E$12:E$7271,A456)</f>
        <v>0</v>
      </c>
      <c r="D456">
        <f>COUNTIF(Arrivi!F$2:F$7781,B456)</f>
        <v>0</v>
      </c>
    </row>
    <row r="457" spans="1:4" ht="12.75">
      <c r="A457" s="4">
        <v>456</v>
      </c>
      <c r="B457" s="20" t="s">
        <v>538</v>
      </c>
      <c r="C457">
        <f>COUNTIF(Atleti!E$12:E$7271,A457)</f>
        <v>0</v>
      </c>
      <c r="D457">
        <f>COUNTIF(Arrivi!F$2:F$7781,B457)</f>
        <v>0</v>
      </c>
    </row>
    <row r="458" spans="1:4" ht="12.75">
      <c r="A458" s="4">
        <v>457</v>
      </c>
      <c r="B458" s="20" t="s">
        <v>539</v>
      </c>
      <c r="C458">
        <f>COUNTIF(Atleti!E$12:E$7271,A458)</f>
        <v>0</v>
      </c>
      <c r="D458">
        <f>COUNTIF(Arrivi!F$2:F$7781,B458)</f>
        <v>0</v>
      </c>
    </row>
    <row r="459" spans="1:4" ht="12.75">
      <c r="A459" s="4">
        <v>458</v>
      </c>
      <c r="B459" s="20" t="s">
        <v>540</v>
      </c>
      <c r="C459">
        <f>COUNTIF(Atleti!E$12:E$7271,A459)</f>
        <v>0</v>
      </c>
      <c r="D459">
        <f>COUNTIF(Arrivi!F$2:F$7781,B459)</f>
        <v>0</v>
      </c>
    </row>
    <row r="460" spans="1:4" ht="12.75">
      <c r="A460" s="4">
        <v>459</v>
      </c>
      <c r="B460" s="20" t="s">
        <v>541</v>
      </c>
      <c r="C460">
        <f>COUNTIF(Atleti!E$12:E$7271,A460)</f>
        <v>0</v>
      </c>
      <c r="D460">
        <f>COUNTIF(Arrivi!F$2:F$7781,B460)</f>
        <v>0</v>
      </c>
    </row>
    <row r="461" spans="1:4" ht="12.75">
      <c r="A461" s="4">
        <v>460</v>
      </c>
      <c r="B461" s="20" t="s">
        <v>542</v>
      </c>
      <c r="C461">
        <f>COUNTIF(Atleti!E$12:E$7271,A461)</f>
        <v>0</v>
      </c>
      <c r="D461">
        <f>COUNTIF(Arrivi!F$2:F$7781,B461)</f>
        <v>0</v>
      </c>
    </row>
    <row r="462" spans="1:4" ht="12.75">
      <c r="A462" s="4">
        <v>461</v>
      </c>
      <c r="B462" s="20" t="s">
        <v>543</v>
      </c>
      <c r="C462">
        <f>COUNTIF(Atleti!E$12:E$7271,A462)</f>
        <v>0</v>
      </c>
      <c r="D462">
        <f>COUNTIF(Arrivi!F$2:F$7781,B462)</f>
        <v>0</v>
      </c>
    </row>
    <row r="463" spans="1:4" ht="12.75">
      <c r="A463" s="4">
        <v>462</v>
      </c>
      <c r="B463" s="20" t="s">
        <v>544</v>
      </c>
      <c r="C463">
        <f>COUNTIF(Atleti!E$12:E$7271,A463)</f>
        <v>0</v>
      </c>
      <c r="D463">
        <f>COUNTIF(Arrivi!F$2:F$7781,B463)</f>
        <v>0</v>
      </c>
    </row>
    <row r="464" spans="1:4" ht="12.75">
      <c r="A464" s="4">
        <v>463</v>
      </c>
      <c r="B464" s="20" t="s">
        <v>545</v>
      </c>
      <c r="C464">
        <f>COUNTIF(Atleti!E$12:E$7271,A464)</f>
        <v>0</v>
      </c>
      <c r="D464">
        <f>COUNTIF(Arrivi!F$2:F$7781,B464)</f>
        <v>0</v>
      </c>
    </row>
    <row r="465" spans="1:4" ht="12.75">
      <c r="A465" s="4">
        <v>464</v>
      </c>
      <c r="B465" s="20" t="s">
        <v>546</v>
      </c>
      <c r="C465">
        <f>COUNTIF(Atleti!E$12:E$7271,A465)</f>
        <v>0</v>
      </c>
      <c r="D465">
        <f>COUNTIF(Arrivi!F$2:F$7781,B465)</f>
        <v>0</v>
      </c>
    </row>
    <row r="466" spans="1:4" ht="12.75">
      <c r="A466" s="4">
        <v>465</v>
      </c>
      <c r="B466" s="20" t="s">
        <v>547</v>
      </c>
      <c r="C466">
        <f>COUNTIF(Atleti!E$12:E$7271,A466)</f>
        <v>0</v>
      </c>
      <c r="D466">
        <f>COUNTIF(Arrivi!F$2:F$7781,B466)</f>
        <v>0</v>
      </c>
    </row>
    <row r="467" spans="1:4" ht="12.75">
      <c r="A467" s="4">
        <v>466</v>
      </c>
      <c r="B467" s="20" t="s">
        <v>548</v>
      </c>
      <c r="C467">
        <f>COUNTIF(Atleti!E$12:E$7271,A467)</f>
        <v>0</v>
      </c>
      <c r="D467">
        <f>COUNTIF(Arrivi!F$2:F$7781,B467)</f>
        <v>0</v>
      </c>
    </row>
    <row r="468" spans="1:4" ht="12.75">
      <c r="A468" s="4">
        <v>467</v>
      </c>
      <c r="B468" s="20" t="s">
        <v>549</v>
      </c>
      <c r="C468">
        <f>COUNTIF(Atleti!E$12:E$7271,A468)</f>
        <v>0</v>
      </c>
      <c r="D468">
        <f>COUNTIF(Arrivi!F$2:F$7781,B468)</f>
        <v>0</v>
      </c>
    </row>
    <row r="469" spans="1:4" ht="12.75">
      <c r="A469" s="4">
        <v>468</v>
      </c>
      <c r="B469" s="20" t="s">
        <v>550</v>
      </c>
      <c r="C469">
        <f>COUNTIF(Atleti!E$12:E$7271,A469)</f>
        <v>0</v>
      </c>
      <c r="D469">
        <f>COUNTIF(Arrivi!F$2:F$7781,B469)</f>
        <v>0</v>
      </c>
    </row>
    <row r="470" spans="1:4" ht="12.75">
      <c r="A470" s="4">
        <v>469</v>
      </c>
      <c r="B470" s="20" t="s">
        <v>551</v>
      </c>
      <c r="C470">
        <f>COUNTIF(Atleti!E$12:E$7271,A470)</f>
        <v>0</v>
      </c>
      <c r="D470">
        <f>COUNTIF(Arrivi!F$2:F$7781,B470)</f>
        <v>0</v>
      </c>
    </row>
    <row r="471" spans="1:4" ht="12.75">
      <c r="A471" s="4">
        <v>470</v>
      </c>
      <c r="B471" s="20" t="s">
        <v>552</v>
      </c>
      <c r="C471">
        <f>COUNTIF(Atleti!E$12:E$7271,A471)</f>
        <v>0</v>
      </c>
      <c r="D471">
        <f>COUNTIF(Arrivi!F$2:F$7781,B471)</f>
        <v>0</v>
      </c>
    </row>
    <row r="472" spans="1:4" ht="12.75">
      <c r="A472" s="4">
        <v>471</v>
      </c>
      <c r="B472" s="20" t="s">
        <v>553</v>
      </c>
      <c r="C472">
        <f>COUNTIF(Atleti!E$12:E$7271,A472)</f>
        <v>0</v>
      </c>
      <c r="D472">
        <f>COUNTIF(Arrivi!F$2:F$7781,B472)</f>
        <v>0</v>
      </c>
    </row>
    <row r="473" spans="1:4" ht="12.75">
      <c r="A473" s="4">
        <v>472</v>
      </c>
      <c r="B473" s="20" t="s">
        <v>554</v>
      </c>
      <c r="C473">
        <f>COUNTIF(Atleti!E$12:E$7271,A473)</f>
        <v>0</v>
      </c>
      <c r="D473">
        <f>COUNTIF(Arrivi!F$2:F$7781,B473)</f>
        <v>0</v>
      </c>
    </row>
    <row r="474" spans="1:4" ht="12.75">
      <c r="A474" s="4">
        <v>473</v>
      </c>
      <c r="B474" s="20" t="s">
        <v>555</v>
      </c>
      <c r="C474">
        <f>COUNTIF(Atleti!E$12:E$7271,A474)</f>
        <v>0</v>
      </c>
      <c r="D474">
        <f>COUNTIF(Arrivi!F$2:F$7781,B474)</f>
        <v>0</v>
      </c>
    </row>
    <row r="475" spans="1:4" ht="12.75">
      <c r="A475" s="4">
        <v>474</v>
      </c>
      <c r="B475" s="20" t="s">
        <v>556</v>
      </c>
      <c r="C475">
        <f>COUNTIF(Atleti!E$12:E$7271,A475)</f>
        <v>0</v>
      </c>
      <c r="D475">
        <f>COUNTIF(Arrivi!F$2:F$7781,B475)</f>
        <v>0</v>
      </c>
    </row>
    <row r="476" spans="1:4" ht="12.75">
      <c r="A476" s="4">
        <v>475</v>
      </c>
      <c r="B476" s="20" t="s">
        <v>557</v>
      </c>
      <c r="C476">
        <f>COUNTIF(Atleti!E$12:E$7271,A476)</f>
        <v>0</v>
      </c>
      <c r="D476">
        <f>COUNTIF(Arrivi!F$2:F$7781,B476)</f>
        <v>0</v>
      </c>
    </row>
    <row r="477" spans="1:4" ht="12.75">
      <c r="A477" s="4">
        <v>476</v>
      </c>
      <c r="B477" s="20" t="s">
        <v>558</v>
      </c>
      <c r="C477">
        <f>COUNTIF(Atleti!E$12:E$7271,A477)</f>
        <v>0</v>
      </c>
      <c r="D477">
        <f>COUNTIF(Arrivi!F$2:F$7781,B477)</f>
        <v>0</v>
      </c>
    </row>
    <row r="478" spans="1:4" ht="12.75">
      <c r="A478" s="4">
        <v>477</v>
      </c>
      <c r="B478" s="20" t="s">
        <v>559</v>
      </c>
      <c r="C478">
        <f>COUNTIF(Atleti!E$12:E$7271,A478)</f>
        <v>0</v>
      </c>
      <c r="D478">
        <f>COUNTIF(Arrivi!F$2:F$7781,B478)</f>
        <v>0</v>
      </c>
    </row>
    <row r="479" spans="1:4" ht="12.75">
      <c r="A479" s="4">
        <v>478</v>
      </c>
      <c r="B479" s="20" t="s">
        <v>560</v>
      </c>
      <c r="C479">
        <f>COUNTIF(Atleti!E$12:E$7271,A479)</f>
        <v>0</v>
      </c>
      <c r="D479">
        <f>COUNTIF(Arrivi!F$2:F$7781,B479)</f>
        <v>0</v>
      </c>
    </row>
    <row r="480" spans="1:4" ht="12.75">
      <c r="A480" s="4">
        <v>479</v>
      </c>
      <c r="B480" s="20" t="s">
        <v>561</v>
      </c>
      <c r="C480">
        <f>COUNTIF(Atleti!E$12:E$7271,A480)</f>
        <v>0</v>
      </c>
      <c r="D480">
        <f>COUNTIF(Arrivi!F$2:F$7781,B480)</f>
        <v>0</v>
      </c>
    </row>
    <row r="481" spans="1:4" ht="12.75">
      <c r="A481" s="4">
        <v>480</v>
      </c>
      <c r="B481" s="20" t="s">
        <v>562</v>
      </c>
      <c r="C481">
        <f>COUNTIF(Atleti!E$12:E$7271,A481)</f>
        <v>0</v>
      </c>
      <c r="D481">
        <f>COUNTIF(Arrivi!F$2:F$7781,B481)</f>
        <v>0</v>
      </c>
    </row>
    <row r="482" spans="1:4" ht="12.75">
      <c r="A482" s="4">
        <v>481</v>
      </c>
      <c r="B482" s="20" t="s">
        <v>563</v>
      </c>
      <c r="C482">
        <f>COUNTIF(Atleti!E$12:E$7271,A482)</f>
        <v>0</v>
      </c>
      <c r="D482">
        <f>COUNTIF(Arrivi!F$2:F$7781,B482)</f>
        <v>0</v>
      </c>
    </row>
    <row r="483" spans="1:4" ht="12.75">
      <c r="A483" s="4">
        <v>482</v>
      </c>
      <c r="B483" s="20" t="s">
        <v>564</v>
      </c>
      <c r="C483">
        <f>COUNTIF(Atleti!E$12:E$7271,A483)</f>
        <v>0</v>
      </c>
      <c r="D483">
        <f>COUNTIF(Arrivi!F$2:F$7781,B483)</f>
        <v>0</v>
      </c>
    </row>
    <row r="484" spans="1:4" ht="12.75">
      <c r="A484" s="4">
        <v>483</v>
      </c>
      <c r="B484" s="20" t="s">
        <v>565</v>
      </c>
      <c r="C484">
        <f>COUNTIF(Atleti!E$12:E$7271,A484)</f>
        <v>0</v>
      </c>
      <c r="D484">
        <f>COUNTIF(Arrivi!F$2:F$7781,B484)</f>
        <v>0</v>
      </c>
    </row>
    <row r="485" spans="1:4" ht="12.75">
      <c r="A485" s="4">
        <v>484</v>
      </c>
      <c r="B485" s="20" t="s">
        <v>566</v>
      </c>
      <c r="C485">
        <f>COUNTIF(Atleti!E$12:E$7271,A485)</f>
        <v>0</v>
      </c>
      <c r="D485">
        <f>COUNTIF(Arrivi!F$2:F$7781,B485)</f>
        <v>0</v>
      </c>
    </row>
    <row r="486" spans="1:4" ht="12.75">
      <c r="A486" s="4">
        <v>485</v>
      </c>
      <c r="B486" s="20" t="s">
        <v>567</v>
      </c>
      <c r="C486">
        <f>COUNTIF(Atleti!E$12:E$7271,A486)</f>
        <v>0</v>
      </c>
      <c r="D486">
        <f>COUNTIF(Arrivi!F$2:F$7781,B486)</f>
        <v>0</v>
      </c>
    </row>
    <row r="487" spans="1:4" ht="12.75">
      <c r="A487" s="4">
        <v>486</v>
      </c>
      <c r="B487" s="20" t="s">
        <v>568</v>
      </c>
      <c r="C487">
        <f>COUNTIF(Atleti!E$12:E$7271,A487)</f>
        <v>0</v>
      </c>
      <c r="D487">
        <f>COUNTIF(Arrivi!F$2:F$7781,B487)</f>
        <v>0</v>
      </c>
    </row>
    <row r="488" spans="1:4" ht="12.75">
      <c r="A488" s="4">
        <v>487</v>
      </c>
      <c r="B488" s="20" t="s">
        <v>569</v>
      </c>
      <c r="C488">
        <f>COUNTIF(Atleti!E$12:E$7271,A488)</f>
        <v>0</v>
      </c>
      <c r="D488">
        <f>COUNTIF(Arrivi!F$2:F$7781,B488)</f>
        <v>0</v>
      </c>
    </row>
    <row r="489" spans="1:4" ht="12.75">
      <c r="A489" s="4">
        <v>488</v>
      </c>
      <c r="B489" s="20" t="s">
        <v>570</v>
      </c>
      <c r="C489">
        <f>COUNTIF(Atleti!E$12:E$7271,A489)</f>
        <v>0</v>
      </c>
      <c r="D489">
        <f>COUNTIF(Arrivi!F$2:F$7781,B489)</f>
        <v>0</v>
      </c>
    </row>
    <row r="490" spans="1:4" ht="12.75">
      <c r="A490" s="4">
        <v>489</v>
      </c>
      <c r="B490" s="20" t="s">
        <v>571</v>
      </c>
      <c r="C490">
        <f>COUNTIF(Atleti!E$12:E$7271,A490)</f>
        <v>0</v>
      </c>
      <c r="D490">
        <f>COUNTIF(Arrivi!F$2:F$7781,B490)</f>
        <v>0</v>
      </c>
    </row>
    <row r="491" spans="1:4" ht="12.75">
      <c r="A491" s="4">
        <v>490</v>
      </c>
      <c r="B491" s="20" t="s">
        <v>572</v>
      </c>
      <c r="C491">
        <f>COUNTIF(Atleti!E$12:E$7271,A491)</f>
        <v>0</v>
      </c>
      <c r="D491">
        <f>COUNTIF(Arrivi!F$2:F$7781,B491)</f>
        <v>0</v>
      </c>
    </row>
    <row r="492" spans="1:4" ht="12.75">
      <c r="A492" s="4">
        <v>491</v>
      </c>
      <c r="B492" s="20" t="s">
        <v>573</v>
      </c>
      <c r="C492">
        <f>COUNTIF(Atleti!E$12:E$7271,A492)</f>
        <v>6</v>
      </c>
      <c r="D492">
        <f>COUNTIF(Arrivi!F$2:F$7781,B492)</f>
        <v>2</v>
      </c>
    </row>
    <row r="493" spans="1:4" ht="12.75">
      <c r="A493" s="4">
        <v>492</v>
      </c>
      <c r="B493" s="20" t="s">
        <v>574</v>
      </c>
      <c r="C493">
        <f>COUNTIF(Atleti!E$12:E$7271,A493)</f>
        <v>0</v>
      </c>
      <c r="D493">
        <f>COUNTIF(Arrivi!F$2:F$7781,B493)</f>
        <v>0</v>
      </c>
    </row>
    <row r="494" spans="1:4" ht="12.75">
      <c r="A494" s="4">
        <v>493</v>
      </c>
      <c r="B494" s="20" t="s">
        <v>575</v>
      </c>
      <c r="C494">
        <f>COUNTIF(Atleti!E$12:E$7271,A494)</f>
        <v>0</v>
      </c>
      <c r="D494">
        <f>COUNTIF(Arrivi!F$2:F$7781,B494)</f>
        <v>0</v>
      </c>
    </row>
    <row r="495" spans="1:4" ht="12.75">
      <c r="A495" s="4">
        <v>494</v>
      </c>
      <c r="B495" s="20" t="s">
        <v>576</v>
      </c>
      <c r="C495">
        <f>COUNTIF(Atleti!E$12:E$7271,A495)</f>
        <v>0</v>
      </c>
      <c r="D495">
        <f>COUNTIF(Arrivi!F$2:F$7781,B495)</f>
        <v>0</v>
      </c>
    </row>
    <row r="496" spans="1:4" ht="12.75">
      <c r="A496" s="4">
        <v>495</v>
      </c>
      <c r="B496" s="20" t="s">
        <v>577</v>
      </c>
      <c r="C496">
        <f>COUNTIF(Atleti!E$12:E$7271,A496)</f>
        <v>0</v>
      </c>
      <c r="D496">
        <f>COUNTIF(Arrivi!F$2:F$7781,B496)</f>
        <v>0</v>
      </c>
    </row>
    <row r="497" spans="1:4" ht="12.75">
      <c r="A497" s="4">
        <v>496</v>
      </c>
      <c r="B497" s="20" t="s">
        <v>578</v>
      </c>
      <c r="C497">
        <f>COUNTIF(Atleti!E$12:E$7271,A497)</f>
        <v>0</v>
      </c>
      <c r="D497">
        <f>COUNTIF(Arrivi!F$2:F$7781,B497)</f>
        <v>0</v>
      </c>
    </row>
    <row r="498" spans="1:4" ht="12.75">
      <c r="A498" s="4">
        <v>497</v>
      </c>
      <c r="B498" s="20" t="s">
        <v>579</v>
      </c>
      <c r="C498">
        <f>COUNTIF(Atleti!E$12:E$7271,A498)</f>
        <v>0</v>
      </c>
      <c r="D498">
        <f>COUNTIF(Arrivi!F$2:F$7781,B498)</f>
        <v>0</v>
      </c>
    </row>
    <row r="499" spans="1:4" ht="12.75">
      <c r="A499" s="4">
        <v>498</v>
      </c>
      <c r="B499" s="20" t="s">
        <v>580</v>
      </c>
      <c r="C499">
        <f>COUNTIF(Atleti!E$12:E$7271,A499)</f>
        <v>0</v>
      </c>
      <c r="D499">
        <f>COUNTIF(Arrivi!F$2:F$7781,B499)</f>
        <v>0</v>
      </c>
    </row>
    <row r="500" spans="1:4" ht="12.75">
      <c r="A500" s="4">
        <v>499</v>
      </c>
      <c r="B500" s="20" t="s">
        <v>581</v>
      </c>
      <c r="C500">
        <f>COUNTIF(Atleti!E$12:E$7271,A500)</f>
        <v>0</v>
      </c>
      <c r="D500">
        <f>COUNTIF(Arrivi!F$2:F$7781,B500)</f>
        <v>0</v>
      </c>
    </row>
    <row r="501" spans="1:4" ht="12.75">
      <c r="A501" s="4">
        <v>500</v>
      </c>
      <c r="B501" s="20" t="s">
        <v>582</v>
      </c>
      <c r="C501">
        <f>COUNTIF(Atleti!E$12:E$7271,A501)</f>
        <v>0</v>
      </c>
      <c r="D501">
        <f>COUNTIF(Arrivi!F$2:F$7781,B501)</f>
        <v>0</v>
      </c>
    </row>
    <row r="502" spans="1:4" ht="12.75">
      <c r="A502" s="4">
        <v>501</v>
      </c>
      <c r="B502" s="20" t="s">
        <v>583</v>
      </c>
      <c r="C502">
        <f>COUNTIF(Atleti!E$12:E$7271,A502)</f>
        <v>0</v>
      </c>
      <c r="D502">
        <f>COUNTIF(Arrivi!F$2:F$7781,B502)</f>
        <v>0</v>
      </c>
    </row>
    <row r="503" spans="1:4" ht="12.75">
      <c r="A503" s="4">
        <v>502</v>
      </c>
      <c r="B503" s="20" t="s">
        <v>584</v>
      </c>
      <c r="C503">
        <f>COUNTIF(Atleti!E$12:E$7271,A503)</f>
        <v>0</v>
      </c>
      <c r="D503">
        <f>COUNTIF(Arrivi!F$2:F$7781,B503)</f>
        <v>0</v>
      </c>
    </row>
    <row r="504" spans="1:4" ht="12.75">
      <c r="A504" s="4">
        <v>503</v>
      </c>
      <c r="B504" s="20" t="s">
        <v>585</v>
      </c>
      <c r="C504">
        <f>COUNTIF(Atleti!E$12:E$7271,A504)</f>
        <v>0</v>
      </c>
      <c r="D504">
        <f>COUNTIF(Arrivi!F$2:F$7781,B504)</f>
        <v>0</v>
      </c>
    </row>
    <row r="505" spans="1:4" ht="12.75">
      <c r="A505" s="4">
        <v>504</v>
      </c>
      <c r="B505" s="20" t="s">
        <v>586</v>
      </c>
      <c r="C505">
        <f>COUNTIF(Atleti!E$12:E$7271,A505)</f>
        <v>0</v>
      </c>
      <c r="D505">
        <f>COUNTIF(Arrivi!F$2:F$7781,B505)</f>
        <v>0</v>
      </c>
    </row>
    <row r="506" spans="1:4" ht="12.75">
      <c r="A506" s="4">
        <v>505</v>
      </c>
      <c r="B506" s="20" t="s">
        <v>587</v>
      </c>
      <c r="C506">
        <f>COUNTIF(Atleti!E$12:E$7271,A506)</f>
        <v>0</v>
      </c>
      <c r="D506">
        <f>COUNTIF(Arrivi!F$2:F$7781,B506)</f>
        <v>0</v>
      </c>
    </row>
    <row r="507" spans="1:4" ht="12.75">
      <c r="A507" s="4">
        <v>506</v>
      </c>
      <c r="B507" s="20" t="s">
        <v>588</v>
      </c>
      <c r="C507">
        <f>COUNTIF(Atleti!E$12:E$7271,A507)</f>
        <v>0</v>
      </c>
      <c r="D507">
        <f>COUNTIF(Arrivi!F$2:F$7781,B507)</f>
        <v>0</v>
      </c>
    </row>
    <row r="508" spans="1:4" ht="12.75">
      <c r="A508" s="4">
        <v>507</v>
      </c>
      <c r="B508" s="20" t="s">
        <v>589</v>
      </c>
      <c r="C508">
        <f>COUNTIF(Atleti!E$12:E$7271,A508)</f>
        <v>0</v>
      </c>
      <c r="D508">
        <f>COUNTIF(Arrivi!F$2:F$7781,B508)</f>
        <v>0</v>
      </c>
    </row>
    <row r="509" spans="1:4" ht="12.75">
      <c r="A509" s="4">
        <v>508</v>
      </c>
      <c r="B509" s="20" t="s">
        <v>590</v>
      </c>
      <c r="C509">
        <f>COUNTIF(Atleti!E$12:E$7271,A509)</f>
        <v>0</v>
      </c>
      <c r="D509">
        <f>COUNTIF(Arrivi!F$2:F$7781,B509)</f>
        <v>0</v>
      </c>
    </row>
    <row r="510" spans="1:4" ht="12.75">
      <c r="A510" s="4">
        <v>509</v>
      </c>
      <c r="B510" s="20" t="s">
        <v>591</v>
      </c>
      <c r="C510">
        <f>COUNTIF(Atleti!E$12:E$7271,A510)</f>
        <v>0</v>
      </c>
      <c r="D510">
        <f>COUNTIF(Arrivi!F$2:F$7781,B510)</f>
        <v>0</v>
      </c>
    </row>
    <row r="511" spans="1:4" ht="12.75">
      <c r="A511" s="4">
        <v>510</v>
      </c>
      <c r="B511" s="20" t="s">
        <v>950</v>
      </c>
      <c r="C511">
        <f>COUNTIF(Atleti!E$12:E$7271,A511)</f>
        <v>9</v>
      </c>
      <c r="D511">
        <f>COUNTIF(Arrivi!F$2:F$7781,B511)</f>
        <v>6</v>
      </c>
    </row>
    <row r="512" spans="1:4" ht="12.75">
      <c r="A512" s="4">
        <v>511</v>
      </c>
      <c r="B512" s="20" t="s">
        <v>593</v>
      </c>
      <c r="C512">
        <f>COUNTIF(Atleti!E$12:E$7271,A512)</f>
        <v>0</v>
      </c>
      <c r="D512">
        <f>COUNTIF(Arrivi!F$2:F$7781,B512)</f>
        <v>0</v>
      </c>
    </row>
    <row r="513" spans="1:4" ht="12.75">
      <c r="A513" s="4">
        <v>512</v>
      </c>
      <c r="B513" s="20" t="s">
        <v>594</v>
      </c>
      <c r="C513">
        <f>COUNTIF(Atleti!E$12:E$7271,A513)</f>
        <v>0</v>
      </c>
      <c r="D513">
        <f>COUNTIF(Arrivi!F$2:F$7781,B513)</f>
        <v>0</v>
      </c>
    </row>
    <row r="514" spans="1:4" ht="12.75">
      <c r="A514" s="4">
        <v>513</v>
      </c>
      <c r="B514" s="20" t="s">
        <v>595</v>
      </c>
      <c r="C514">
        <f>COUNTIF(Atleti!E$12:E$7271,A514)</f>
        <v>0</v>
      </c>
      <c r="D514">
        <f>COUNTIF(Arrivi!F$2:F$7781,B514)</f>
        <v>0</v>
      </c>
    </row>
    <row r="515" spans="1:4" ht="12.75">
      <c r="A515" s="4">
        <v>514</v>
      </c>
      <c r="B515" s="20" t="s">
        <v>596</v>
      </c>
      <c r="C515">
        <f>COUNTIF(Atleti!E$12:E$7271,A515)</f>
        <v>0</v>
      </c>
      <c r="D515">
        <f>COUNTIF(Arrivi!F$2:F$7781,B515)</f>
        <v>0</v>
      </c>
    </row>
    <row r="516" spans="1:4" ht="12.75">
      <c r="A516" s="4">
        <v>515</v>
      </c>
      <c r="B516" s="20" t="s">
        <v>597</v>
      </c>
      <c r="C516">
        <f>COUNTIF(Atleti!E$12:E$7271,A516)</f>
        <v>0</v>
      </c>
      <c r="D516">
        <f>COUNTIF(Arrivi!F$2:F$7781,B516)</f>
        <v>0</v>
      </c>
    </row>
    <row r="517" spans="1:4" ht="12.75">
      <c r="A517" s="4">
        <v>516</v>
      </c>
      <c r="B517" s="20" t="s">
        <v>598</v>
      </c>
      <c r="C517">
        <f>COUNTIF(Atleti!E$12:E$7271,A517)</f>
        <v>0</v>
      </c>
      <c r="D517">
        <f>COUNTIF(Arrivi!F$2:F$7781,B517)</f>
        <v>0</v>
      </c>
    </row>
    <row r="518" spans="1:4" ht="12.75">
      <c r="A518" s="4">
        <v>517</v>
      </c>
      <c r="B518" s="20" t="s">
        <v>599</v>
      </c>
      <c r="C518">
        <f>COUNTIF(Atleti!E$12:E$7271,A518)</f>
        <v>0</v>
      </c>
      <c r="D518">
        <f>COUNTIF(Arrivi!F$2:F$7781,B518)</f>
        <v>0</v>
      </c>
    </row>
    <row r="519" spans="1:4" ht="12.75">
      <c r="A519" s="4">
        <v>518</v>
      </c>
      <c r="B519" s="20" t="s">
        <v>892</v>
      </c>
      <c r="C519">
        <f>COUNTIF(Atleti!E$12:E$7271,A519)</f>
        <v>2</v>
      </c>
      <c r="D519">
        <f>COUNTIF(Arrivi!F$2:F$7781,B519)</f>
        <v>2</v>
      </c>
    </row>
    <row r="520" spans="1:4" ht="12.75">
      <c r="A520" s="4">
        <v>519</v>
      </c>
      <c r="B520" s="20" t="s">
        <v>601</v>
      </c>
      <c r="C520">
        <f>COUNTIF(Atleti!E$12:E$7271,A520)</f>
        <v>3</v>
      </c>
      <c r="D520">
        <f>COUNTIF(Arrivi!F$2:F$7781,B520)</f>
        <v>3</v>
      </c>
    </row>
    <row r="521" spans="1:4" ht="12.75">
      <c r="A521" s="4">
        <v>520</v>
      </c>
      <c r="B521" s="20" t="s">
        <v>602</v>
      </c>
      <c r="C521">
        <f>COUNTIF(Atleti!E$12:E$7271,A521)</f>
        <v>0</v>
      </c>
      <c r="D521">
        <f>COUNTIF(Arrivi!F$2:F$7781,B521)</f>
        <v>0</v>
      </c>
    </row>
    <row r="522" spans="1:4" ht="12.75">
      <c r="A522" s="4">
        <v>521</v>
      </c>
      <c r="B522" s="20" t="s">
        <v>603</v>
      </c>
      <c r="C522">
        <f>COUNTIF(Atleti!E$12:E$7271,A522)</f>
        <v>0</v>
      </c>
      <c r="D522">
        <f>COUNTIF(Arrivi!F$2:F$7781,B522)</f>
        <v>0</v>
      </c>
    </row>
    <row r="523" spans="1:4" ht="12.75">
      <c r="A523" s="4">
        <v>522</v>
      </c>
      <c r="B523" s="20" t="s">
        <v>604</v>
      </c>
      <c r="C523">
        <f>COUNTIF(Atleti!E$12:E$7271,A523)</f>
        <v>0</v>
      </c>
      <c r="D523">
        <f>COUNTIF(Arrivi!F$2:F$7781,B523)</f>
        <v>0</v>
      </c>
    </row>
    <row r="524" spans="1:4" ht="12.75">
      <c r="A524" s="4">
        <v>523</v>
      </c>
      <c r="B524" s="20" t="s">
        <v>605</v>
      </c>
      <c r="C524">
        <f>COUNTIF(Atleti!E$12:E$7271,A524)</f>
        <v>0</v>
      </c>
      <c r="D524">
        <f>COUNTIF(Arrivi!F$2:F$7781,B524)</f>
        <v>0</v>
      </c>
    </row>
    <row r="525" spans="1:4" ht="12.75">
      <c r="A525" s="4">
        <v>524</v>
      </c>
      <c r="B525" s="20" t="s">
        <v>606</v>
      </c>
      <c r="C525">
        <f>COUNTIF(Atleti!E$12:E$7271,A525)</f>
        <v>0</v>
      </c>
      <c r="D525">
        <f>COUNTIF(Arrivi!F$2:F$7781,B525)</f>
        <v>0</v>
      </c>
    </row>
    <row r="526" spans="1:4" ht="12.75">
      <c r="A526" s="4">
        <v>525</v>
      </c>
      <c r="B526" s="20" t="s">
        <v>607</v>
      </c>
      <c r="C526">
        <f>COUNTIF(Atleti!E$12:E$7271,A526)</f>
        <v>0</v>
      </c>
      <c r="D526">
        <f>COUNTIF(Arrivi!F$2:F$7781,B526)</f>
        <v>0</v>
      </c>
    </row>
    <row r="527" spans="1:4" ht="12.75">
      <c r="A527" s="4">
        <v>526</v>
      </c>
      <c r="B527" s="20" t="s">
        <v>608</v>
      </c>
      <c r="C527">
        <f>COUNTIF(Atleti!E$12:E$7271,A527)</f>
        <v>0</v>
      </c>
      <c r="D527">
        <f>COUNTIF(Arrivi!F$2:F$7781,B527)</f>
        <v>0</v>
      </c>
    </row>
    <row r="528" spans="1:4" ht="12.75">
      <c r="A528" s="4">
        <v>527</v>
      </c>
      <c r="B528" s="20" t="s">
        <v>954</v>
      </c>
      <c r="C528">
        <f>COUNTIF(Atleti!E$12:E$7271,A528)</f>
        <v>9</v>
      </c>
      <c r="D528">
        <f>COUNTIF(Arrivi!F$2:F$7781,B528)</f>
        <v>9</v>
      </c>
    </row>
    <row r="529" spans="1:4" ht="12.75">
      <c r="A529" s="4">
        <v>528</v>
      </c>
      <c r="B529" s="20" t="s">
        <v>609</v>
      </c>
      <c r="C529">
        <f>COUNTIF(Atleti!E$12:E$7271,A529)</f>
        <v>0</v>
      </c>
      <c r="D529">
        <f>COUNTIF(Arrivi!F$2:F$7781,B529)</f>
        <v>0</v>
      </c>
    </row>
    <row r="530" spans="1:4" ht="12.75">
      <c r="A530" s="4">
        <v>529</v>
      </c>
      <c r="B530" s="20" t="s">
        <v>610</v>
      </c>
      <c r="C530">
        <f>COUNTIF(Atleti!E$12:E$7271,A530)</f>
        <v>0</v>
      </c>
      <c r="D530">
        <f>COUNTIF(Arrivi!F$2:F$7781,B530)</f>
        <v>0</v>
      </c>
    </row>
    <row r="531" spans="1:4" ht="12.75">
      <c r="A531" s="4">
        <v>530</v>
      </c>
      <c r="B531" s="20" t="s">
        <v>611</v>
      </c>
      <c r="C531">
        <f>COUNTIF(Atleti!E$12:E$7271,A531)</f>
        <v>0</v>
      </c>
      <c r="D531">
        <f>COUNTIF(Arrivi!F$2:F$7781,B531)</f>
        <v>0</v>
      </c>
    </row>
    <row r="532" spans="1:4" ht="12.75">
      <c r="A532" s="4">
        <v>531</v>
      </c>
      <c r="B532" s="20" t="s">
        <v>612</v>
      </c>
      <c r="C532">
        <f>COUNTIF(Atleti!E$12:E$7271,A532)</f>
        <v>0</v>
      </c>
      <c r="D532">
        <f>COUNTIF(Arrivi!F$2:F$7781,B532)</f>
        <v>0</v>
      </c>
    </row>
    <row r="533" spans="1:4" ht="12.75">
      <c r="A533" s="4">
        <v>532</v>
      </c>
      <c r="B533" s="20" t="s">
        <v>613</v>
      </c>
      <c r="C533">
        <f>COUNTIF(Atleti!E$12:E$7271,A533)</f>
        <v>0</v>
      </c>
      <c r="D533">
        <f>COUNTIF(Arrivi!F$2:F$7781,B533)</f>
        <v>0</v>
      </c>
    </row>
    <row r="534" spans="1:4" ht="12.75">
      <c r="A534" s="4">
        <v>533</v>
      </c>
      <c r="B534" s="20" t="s">
        <v>614</v>
      </c>
      <c r="C534">
        <f>COUNTIF(Atleti!E$12:E$7271,A534)</f>
        <v>0</v>
      </c>
      <c r="D534">
        <f>COUNTIF(Arrivi!F$2:F$7781,B534)</f>
        <v>0</v>
      </c>
    </row>
    <row r="535" spans="1:4" ht="12.75">
      <c r="A535" s="4">
        <v>534</v>
      </c>
      <c r="B535" s="20" t="s">
        <v>615</v>
      </c>
      <c r="C535">
        <f>COUNTIF(Atleti!E$12:E$7271,A535)</f>
        <v>0</v>
      </c>
      <c r="D535">
        <f>COUNTIF(Arrivi!F$2:F$7781,B535)</f>
        <v>0</v>
      </c>
    </row>
    <row r="536" spans="1:4" ht="12.75">
      <c r="A536" s="4">
        <v>535</v>
      </c>
      <c r="B536" s="20" t="s">
        <v>616</v>
      </c>
      <c r="C536">
        <f>COUNTIF(Atleti!E$12:E$7271,A536)</f>
        <v>0</v>
      </c>
      <c r="D536">
        <f>COUNTIF(Arrivi!F$2:F$7781,B536)</f>
        <v>0</v>
      </c>
    </row>
    <row r="537" spans="1:4" ht="12.75">
      <c r="A537" s="4">
        <v>536</v>
      </c>
      <c r="B537" s="20" t="s">
        <v>617</v>
      </c>
      <c r="C537">
        <f>COUNTIF(Atleti!E$12:E$7271,A537)</f>
        <v>0</v>
      </c>
      <c r="D537">
        <f>COUNTIF(Arrivi!F$2:F$7781,B537)</f>
        <v>0</v>
      </c>
    </row>
    <row r="538" spans="1:4" ht="12.75">
      <c r="A538" s="4">
        <v>537</v>
      </c>
      <c r="B538" s="20" t="s">
        <v>618</v>
      </c>
      <c r="C538">
        <f>COUNTIF(Atleti!E$12:E$7271,A538)</f>
        <v>0</v>
      </c>
      <c r="D538">
        <f>COUNTIF(Arrivi!F$2:F$7781,B538)</f>
        <v>0</v>
      </c>
    </row>
    <row r="539" spans="1:4" ht="12.75">
      <c r="A539" s="4">
        <v>538</v>
      </c>
      <c r="B539" s="20" t="s">
        <v>619</v>
      </c>
      <c r="C539">
        <f>COUNTIF(Atleti!E$12:E$7271,A539)</f>
        <v>0</v>
      </c>
      <c r="D539">
        <f>COUNTIF(Arrivi!F$2:F$7781,B539)</f>
        <v>0</v>
      </c>
    </row>
    <row r="540" spans="1:4" ht="12.75">
      <c r="A540" s="4">
        <v>539</v>
      </c>
      <c r="B540" s="20" t="s">
        <v>620</v>
      </c>
      <c r="C540">
        <f>COUNTIF(Atleti!E$12:E$7271,A540)</f>
        <v>0</v>
      </c>
      <c r="D540">
        <f>COUNTIF(Arrivi!F$2:F$7781,B540)</f>
        <v>0</v>
      </c>
    </row>
    <row r="541" spans="1:4" ht="12.75">
      <c r="A541" s="4">
        <v>540</v>
      </c>
      <c r="B541" s="20" t="s">
        <v>621</v>
      </c>
      <c r="C541">
        <f>COUNTIF(Atleti!E$12:E$7271,A541)</f>
        <v>0</v>
      </c>
      <c r="D541">
        <f>COUNTIF(Arrivi!F$2:F$7781,B541)</f>
        <v>0</v>
      </c>
    </row>
    <row r="542" spans="1:4" ht="12.75">
      <c r="A542" s="4">
        <v>541</v>
      </c>
      <c r="B542" s="20" t="s">
        <v>622</v>
      </c>
      <c r="C542">
        <f>COUNTIF(Atleti!E$12:E$7271,A542)</f>
        <v>0</v>
      </c>
      <c r="D542">
        <f>COUNTIF(Arrivi!F$2:F$7781,B542)</f>
        <v>0</v>
      </c>
    </row>
    <row r="543" spans="1:4" ht="12.75">
      <c r="A543" s="4">
        <v>542</v>
      </c>
      <c r="B543" s="20" t="s">
        <v>623</v>
      </c>
      <c r="C543">
        <f>COUNTIF(Atleti!E$12:E$7271,A543)</f>
        <v>0</v>
      </c>
      <c r="D543">
        <f>COUNTIF(Arrivi!F$2:F$7781,B543)</f>
        <v>0</v>
      </c>
    </row>
    <row r="544" spans="1:4" ht="12.75">
      <c r="A544" s="4">
        <v>543</v>
      </c>
      <c r="B544" s="20" t="s">
        <v>624</v>
      </c>
      <c r="C544">
        <f>COUNTIF(Atleti!E$12:E$7271,A544)</f>
        <v>0</v>
      </c>
      <c r="D544">
        <f>COUNTIF(Arrivi!F$2:F$7781,B544)</f>
        <v>0</v>
      </c>
    </row>
    <row r="545" spans="1:4" ht="12.75">
      <c r="A545" s="4">
        <v>544</v>
      </c>
      <c r="B545" s="20" t="s">
        <v>625</v>
      </c>
      <c r="C545">
        <f>COUNTIF(Atleti!E$12:E$7271,A545)</f>
        <v>0</v>
      </c>
      <c r="D545">
        <f>COUNTIF(Arrivi!F$2:F$7781,B545)</f>
        <v>0</v>
      </c>
    </row>
    <row r="546" spans="1:4" ht="12.75">
      <c r="A546" s="4">
        <v>545</v>
      </c>
      <c r="B546" s="20" t="s">
        <v>626</v>
      </c>
      <c r="C546">
        <f>COUNTIF(Atleti!E$12:E$7271,A546)</f>
        <v>0</v>
      </c>
      <c r="D546">
        <f>COUNTIF(Arrivi!F$2:F$7781,B546)</f>
        <v>0</v>
      </c>
    </row>
    <row r="547" spans="1:4" ht="12.75">
      <c r="A547" s="4">
        <v>546</v>
      </c>
      <c r="B547" s="20" t="s">
        <v>627</v>
      </c>
      <c r="C547">
        <f>COUNTIF(Atleti!E$12:E$7271,A547)</f>
        <v>0</v>
      </c>
      <c r="D547">
        <f>COUNTIF(Arrivi!F$2:F$7781,B547)</f>
        <v>0</v>
      </c>
    </row>
    <row r="548" spans="1:4" ht="12.75">
      <c r="A548" s="4">
        <v>547</v>
      </c>
      <c r="B548" s="20" t="s">
        <v>628</v>
      </c>
      <c r="C548">
        <f>COUNTIF(Atleti!E$12:E$7271,A548)</f>
        <v>0</v>
      </c>
      <c r="D548">
        <f>COUNTIF(Arrivi!F$2:F$7781,B548)</f>
        <v>0</v>
      </c>
    </row>
    <row r="549" spans="1:4" ht="12.75">
      <c r="A549" s="4">
        <v>548</v>
      </c>
      <c r="B549" s="20" t="s">
        <v>629</v>
      </c>
      <c r="C549">
        <f>COUNTIF(Atleti!E$12:E$7271,A549)</f>
        <v>0</v>
      </c>
      <c r="D549">
        <f>COUNTIF(Arrivi!F$2:F$7781,B549)</f>
        <v>0</v>
      </c>
    </row>
    <row r="550" spans="1:4" ht="12.75">
      <c r="A550" s="4">
        <v>549</v>
      </c>
      <c r="B550" s="20" t="s">
        <v>630</v>
      </c>
      <c r="C550">
        <f>COUNTIF(Atleti!E$12:E$7271,A550)</f>
        <v>0</v>
      </c>
      <c r="D550">
        <f>COUNTIF(Arrivi!F$2:F$7781,B550)</f>
        <v>0</v>
      </c>
    </row>
    <row r="551" spans="1:4" ht="12.75">
      <c r="A551" s="4">
        <v>550</v>
      </c>
      <c r="B551" s="20" t="s">
        <v>631</v>
      </c>
      <c r="C551">
        <f>COUNTIF(Atleti!E$12:E$7271,A551)</f>
        <v>0</v>
      </c>
      <c r="D551">
        <f>COUNTIF(Arrivi!F$2:F$7781,B551)</f>
        <v>0</v>
      </c>
    </row>
    <row r="552" spans="1:4" ht="12.75">
      <c r="A552" s="4">
        <v>551</v>
      </c>
      <c r="B552" s="20" t="s">
        <v>632</v>
      </c>
      <c r="C552">
        <f>COUNTIF(Atleti!E$12:E$7271,A552)</f>
        <v>0</v>
      </c>
      <c r="D552">
        <f>COUNTIF(Arrivi!F$2:F$7781,B552)</f>
        <v>0</v>
      </c>
    </row>
    <row r="553" spans="1:4" ht="12.75">
      <c r="A553" s="4">
        <v>552</v>
      </c>
      <c r="B553" s="20" t="s">
        <v>633</v>
      </c>
      <c r="C553">
        <f>COUNTIF(Atleti!E$12:E$7271,A553)</f>
        <v>0</v>
      </c>
      <c r="D553">
        <f>COUNTIF(Arrivi!F$2:F$7781,B553)</f>
        <v>0</v>
      </c>
    </row>
    <row r="554" spans="1:4" ht="12.75">
      <c r="A554" s="4">
        <v>553</v>
      </c>
      <c r="B554" s="20" t="s">
        <v>634</v>
      </c>
      <c r="C554">
        <f>COUNTIF(Atleti!E$12:E$7271,A554)</f>
        <v>0</v>
      </c>
      <c r="D554">
        <f>COUNTIF(Arrivi!F$2:F$7781,B554)</f>
        <v>0</v>
      </c>
    </row>
    <row r="555" spans="1:4" ht="12.75">
      <c r="A555" s="4">
        <v>554</v>
      </c>
      <c r="B555" s="20" t="s">
        <v>635</v>
      </c>
      <c r="C555">
        <f>COUNTIF(Atleti!E$12:E$7271,A555)</f>
        <v>0</v>
      </c>
      <c r="D555">
        <f>COUNTIF(Arrivi!F$2:F$7781,B555)</f>
        <v>0</v>
      </c>
    </row>
    <row r="556" spans="1:4" ht="12.75">
      <c r="A556" s="4">
        <v>555</v>
      </c>
      <c r="B556" s="20" t="s">
        <v>636</v>
      </c>
      <c r="C556">
        <f>COUNTIF(Atleti!E$12:E$7271,A556)</f>
        <v>0</v>
      </c>
      <c r="D556">
        <f>COUNTIF(Arrivi!F$2:F$7781,B556)</f>
        <v>0</v>
      </c>
    </row>
    <row r="557" spans="1:4" ht="12.75">
      <c r="A557" s="4">
        <v>556</v>
      </c>
      <c r="B557" s="20" t="s">
        <v>637</v>
      </c>
      <c r="C557">
        <f>COUNTIF(Atleti!E$12:E$7271,A557)</f>
        <v>0</v>
      </c>
      <c r="D557">
        <f>COUNTIF(Arrivi!F$2:F$7781,B557)</f>
        <v>0</v>
      </c>
    </row>
    <row r="558" spans="1:4" ht="12.75">
      <c r="A558" s="4">
        <v>557</v>
      </c>
      <c r="B558" s="20" t="s">
        <v>638</v>
      </c>
      <c r="C558">
        <f>COUNTIF(Atleti!E$12:E$7271,A558)</f>
        <v>0</v>
      </c>
      <c r="D558">
        <f>COUNTIF(Arrivi!F$2:F$7781,B558)</f>
        <v>0</v>
      </c>
    </row>
    <row r="559" spans="1:4" ht="12.75">
      <c r="A559" s="4">
        <v>558</v>
      </c>
      <c r="B559" s="20" t="s">
        <v>639</v>
      </c>
      <c r="C559">
        <f>COUNTIF(Atleti!E$12:E$7271,A559)</f>
        <v>0</v>
      </c>
      <c r="D559">
        <f>COUNTIF(Arrivi!F$2:F$7781,B559)</f>
        <v>0</v>
      </c>
    </row>
    <row r="560" spans="1:4" ht="12.75">
      <c r="A560" s="4">
        <v>559</v>
      </c>
      <c r="B560" s="20" t="s">
        <v>640</v>
      </c>
      <c r="C560">
        <f>COUNTIF(Atleti!E$12:E$7271,A560)</f>
        <v>0</v>
      </c>
      <c r="D560">
        <f>COUNTIF(Arrivi!F$2:F$7781,B560)</f>
        <v>0</v>
      </c>
    </row>
    <row r="561" spans="1:4" ht="12.75">
      <c r="A561" s="4">
        <v>560</v>
      </c>
      <c r="B561" s="20" t="s">
        <v>641</v>
      </c>
      <c r="C561">
        <f>COUNTIF(Atleti!E$12:E$7271,A561)</f>
        <v>0</v>
      </c>
      <c r="D561">
        <f>COUNTIF(Arrivi!F$2:F$7781,B561)</f>
        <v>0</v>
      </c>
    </row>
    <row r="562" spans="1:4" ht="12.75">
      <c r="A562" s="4">
        <v>561</v>
      </c>
      <c r="B562" s="20" t="s">
        <v>642</v>
      </c>
      <c r="C562">
        <f>COUNTIF(Atleti!E$12:E$7271,A562)</f>
        <v>0</v>
      </c>
      <c r="D562">
        <f>COUNTIF(Arrivi!F$2:F$7781,B562)</f>
        <v>0</v>
      </c>
    </row>
    <row r="563" spans="1:4" ht="12.75">
      <c r="A563" s="4">
        <v>562</v>
      </c>
      <c r="B563" s="20" t="s">
        <v>643</v>
      </c>
      <c r="C563">
        <f>COUNTIF(Atleti!E$12:E$7271,A563)</f>
        <v>2</v>
      </c>
      <c r="D563">
        <f>COUNTIF(Arrivi!F$2:F$7781,B563)</f>
        <v>2</v>
      </c>
    </row>
    <row r="564" spans="1:4" ht="12.75">
      <c r="A564" s="4">
        <v>563</v>
      </c>
      <c r="B564" s="20" t="s">
        <v>644</v>
      </c>
      <c r="C564">
        <f>COUNTIF(Atleti!E$12:E$7271,A564)</f>
        <v>0</v>
      </c>
      <c r="D564">
        <f>COUNTIF(Arrivi!F$2:F$7781,B564)</f>
        <v>0</v>
      </c>
    </row>
    <row r="565" spans="1:4" ht="12.75">
      <c r="A565" s="4">
        <v>564</v>
      </c>
      <c r="B565" s="20" t="s">
        <v>645</v>
      </c>
      <c r="C565">
        <f>COUNTIF(Atleti!E$12:E$7271,A565)</f>
        <v>0</v>
      </c>
      <c r="D565">
        <f>COUNTIF(Arrivi!F$2:F$7781,B565)</f>
        <v>0</v>
      </c>
    </row>
    <row r="566" spans="1:4" ht="12.75">
      <c r="A566" s="4">
        <v>565</v>
      </c>
      <c r="B566" s="20" t="s">
        <v>646</v>
      </c>
      <c r="C566">
        <f>COUNTIF(Atleti!E$12:E$7271,A566)</f>
        <v>0</v>
      </c>
      <c r="D566">
        <f>COUNTIF(Arrivi!F$2:F$7781,B566)</f>
        <v>0</v>
      </c>
    </row>
    <row r="567" spans="1:4" ht="12.75">
      <c r="A567" s="4">
        <v>566</v>
      </c>
      <c r="B567" s="20" t="s">
        <v>647</v>
      </c>
      <c r="C567">
        <f>COUNTIF(Atleti!E$12:E$7271,A567)</f>
        <v>0</v>
      </c>
      <c r="D567">
        <f>COUNTIF(Arrivi!F$2:F$7781,B567)</f>
        <v>0</v>
      </c>
    </row>
    <row r="568" spans="1:4" ht="12.75">
      <c r="A568" s="4">
        <v>567</v>
      </c>
      <c r="B568" s="20" t="s">
        <v>648</v>
      </c>
      <c r="C568">
        <f>COUNTIF(Atleti!E$12:E$7271,A568)</f>
        <v>0</v>
      </c>
      <c r="D568">
        <f>COUNTIF(Arrivi!F$2:F$7781,B568)</f>
        <v>0</v>
      </c>
    </row>
    <row r="569" spans="1:4" ht="12.75">
      <c r="A569" s="4">
        <v>568</v>
      </c>
      <c r="B569" s="20" t="s">
        <v>649</v>
      </c>
      <c r="C569">
        <f>COUNTIF(Atleti!E$12:E$7271,A569)</f>
        <v>0</v>
      </c>
      <c r="D569">
        <f>COUNTIF(Arrivi!F$2:F$7781,B569)</f>
        <v>0</v>
      </c>
    </row>
    <row r="570" spans="1:4" ht="12.75">
      <c r="A570" s="4">
        <v>569</v>
      </c>
      <c r="B570" s="20" t="s">
        <v>650</v>
      </c>
      <c r="C570">
        <f>COUNTIF(Atleti!E$12:E$7271,A570)</f>
        <v>0</v>
      </c>
      <c r="D570">
        <f>COUNTIF(Arrivi!F$2:F$7781,B570)</f>
        <v>0</v>
      </c>
    </row>
    <row r="571" spans="1:4" ht="12.75">
      <c r="A571" s="4">
        <v>570</v>
      </c>
      <c r="B571" s="20" t="s">
        <v>651</v>
      </c>
      <c r="C571">
        <f>COUNTIF(Atleti!E$12:E$7271,A571)</f>
        <v>1</v>
      </c>
      <c r="D571">
        <f>COUNTIF(Arrivi!F$2:F$7781,B571)</f>
        <v>1</v>
      </c>
    </row>
    <row r="572" spans="1:4" ht="12.75">
      <c r="A572" s="4">
        <v>571</v>
      </c>
      <c r="B572" s="20" t="s">
        <v>652</v>
      </c>
      <c r="C572">
        <f>COUNTIF(Atleti!E$12:E$7271,A572)</f>
        <v>0</v>
      </c>
      <c r="D572">
        <f>COUNTIF(Arrivi!F$2:F$7781,B572)</f>
        <v>0</v>
      </c>
    </row>
    <row r="573" spans="1:4" ht="12.75">
      <c r="A573" s="4">
        <v>572</v>
      </c>
      <c r="B573" s="20" t="s">
        <v>653</v>
      </c>
      <c r="C573">
        <f>COUNTIF(Atleti!E$12:E$7271,A573)</f>
        <v>0</v>
      </c>
      <c r="D573">
        <f>COUNTIF(Arrivi!F$2:F$7781,B573)</f>
        <v>0</v>
      </c>
    </row>
    <row r="574" spans="1:4" ht="12.75">
      <c r="A574" s="4">
        <v>573</v>
      </c>
      <c r="B574" s="20" t="s">
        <v>654</v>
      </c>
      <c r="C574">
        <f>COUNTIF(Atleti!E$12:E$7271,A574)</f>
        <v>0</v>
      </c>
      <c r="D574">
        <f>COUNTIF(Arrivi!F$2:F$7781,B574)</f>
        <v>0</v>
      </c>
    </row>
    <row r="575" spans="1:4" ht="12.75">
      <c r="A575" s="4">
        <v>574</v>
      </c>
      <c r="B575" s="20" t="s">
        <v>655</v>
      </c>
      <c r="C575">
        <f>COUNTIF(Atleti!E$12:E$7271,A575)</f>
        <v>0</v>
      </c>
      <c r="D575">
        <f>COUNTIF(Arrivi!F$2:F$7781,B575)</f>
        <v>0</v>
      </c>
    </row>
    <row r="576" spans="1:4" ht="12.75">
      <c r="A576" s="4">
        <v>575</v>
      </c>
      <c r="B576" s="20" t="s">
        <v>656</v>
      </c>
      <c r="C576">
        <f>COUNTIF(Atleti!E$12:E$7271,A576)</f>
        <v>0</v>
      </c>
      <c r="D576">
        <f>COUNTIF(Arrivi!F$2:F$7781,B576)</f>
        <v>0</v>
      </c>
    </row>
    <row r="577" spans="1:4" ht="12.75">
      <c r="A577" s="4">
        <v>576</v>
      </c>
      <c r="B577" s="20" t="s">
        <v>657</v>
      </c>
      <c r="C577">
        <f>COUNTIF(Atleti!E$12:E$7271,A577)</f>
        <v>0</v>
      </c>
      <c r="D577">
        <f>COUNTIF(Arrivi!F$2:F$7781,B577)</f>
        <v>0</v>
      </c>
    </row>
    <row r="578" spans="1:4" ht="12.75">
      <c r="A578" s="4">
        <v>577</v>
      </c>
      <c r="B578" s="20" t="s">
        <v>658</v>
      </c>
      <c r="C578">
        <f>COUNTIF(Atleti!E$12:E$7271,A578)</f>
        <v>0</v>
      </c>
      <c r="D578">
        <f>COUNTIF(Arrivi!F$2:F$7781,B578)</f>
        <v>0</v>
      </c>
    </row>
    <row r="579" spans="1:4" ht="12.75">
      <c r="A579" s="4">
        <v>578</v>
      </c>
      <c r="B579" s="20" t="s">
        <v>683</v>
      </c>
      <c r="C579">
        <f>COUNTIF(Atleti!E$12:E$7271,A579)</f>
        <v>1</v>
      </c>
      <c r="D579">
        <f>COUNTIF(Arrivi!F$2:F$7781,B579)</f>
        <v>0</v>
      </c>
    </row>
    <row r="580" spans="1:4" ht="12.75">
      <c r="A580" s="4">
        <v>579</v>
      </c>
      <c r="B580" s="20" t="s">
        <v>659</v>
      </c>
      <c r="C580">
        <f>COUNTIF(Atleti!E$12:E$7271,A580)</f>
        <v>0</v>
      </c>
      <c r="D580">
        <f>COUNTIF(Arrivi!F$2:F$7781,B580)</f>
        <v>0</v>
      </c>
    </row>
    <row r="581" spans="1:4" ht="12.75">
      <c r="A581" s="4">
        <v>580</v>
      </c>
      <c r="B581" s="20" t="s">
        <v>660</v>
      </c>
      <c r="C581">
        <f>COUNTIF(Atleti!E$12:E$7271,A581)</f>
        <v>0</v>
      </c>
      <c r="D581">
        <f>COUNTIF(Arrivi!F$2:F$7781,B581)</f>
        <v>0</v>
      </c>
    </row>
    <row r="582" spans="1:4" ht="12.75">
      <c r="A582" s="4">
        <v>581</v>
      </c>
      <c r="B582" s="20" t="s">
        <v>684</v>
      </c>
      <c r="C582">
        <f>COUNTIF(Atleti!E$12:E$7271,A582)</f>
        <v>0</v>
      </c>
      <c r="D582">
        <f>COUNTIF(Arrivi!F$2:F$7781,B582)</f>
        <v>0</v>
      </c>
    </row>
    <row r="583" spans="1:4" ht="12.75">
      <c r="A583" s="4">
        <v>582</v>
      </c>
      <c r="B583" s="20" t="s">
        <v>661</v>
      </c>
      <c r="C583">
        <f>COUNTIF(Atleti!E$12:E$7271,A583)</f>
        <v>0</v>
      </c>
      <c r="D583">
        <f>COUNTIF(Arrivi!F$2:F$7781,B583)</f>
        <v>0</v>
      </c>
    </row>
    <row r="584" spans="1:4" ht="12.75">
      <c r="A584" s="4">
        <v>583</v>
      </c>
      <c r="B584" s="20" t="s">
        <v>662</v>
      </c>
      <c r="C584">
        <f>COUNTIF(Atleti!E$12:E$7271,A584)</f>
        <v>0</v>
      </c>
      <c r="D584">
        <f>COUNTIF(Arrivi!F$2:F$7781,B584)</f>
        <v>0</v>
      </c>
    </row>
    <row r="585" spans="1:4" ht="12.75">
      <c r="A585" s="4">
        <v>584</v>
      </c>
      <c r="B585" s="20" t="s">
        <v>685</v>
      </c>
      <c r="C585">
        <f>COUNTIF(Atleti!E$12:E$7271,A585)</f>
        <v>0</v>
      </c>
      <c r="D585">
        <f>COUNTIF(Arrivi!F$2:F$7781,B585)</f>
        <v>0</v>
      </c>
    </row>
    <row r="586" spans="1:4" ht="12.75">
      <c r="A586" s="4">
        <v>585</v>
      </c>
      <c r="B586" s="20" t="s">
        <v>686</v>
      </c>
      <c r="C586">
        <f>COUNTIF(Atleti!E$12:E$7271,A586)</f>
        <v>8</v>
      </c>
      <c r="D586">
        <f>COUNTIF(Arrivi!F$2:F$7781,B586)</f>
        <v>5</v>
      </c>
    </row>
    <row r="587" spans="1:4" ht="12.75">
      <c r="A587" s="4">
        <v>586</v>
      </c>
      <c r="B587" s="20" t="s">
        <v>687</v>
      </c>
      <c r="C587">
        <f>COUNTIF(Atleti!E$12:E$7271,A587)</f>
        <v>0</v>
      </c>
      <c r="D587">
        <f>COUNTIF(Arrivi!F$2:F$7781,B587)</f>
        <v>0</v>
      </c>
    </row>
    <row r="588" spans="1:4" ht="12.75">
      <c r="A588" s="4">
        <v>587</v>
      </c>
      <c r="B588" s="20" t="s">
        <v>688</v>
      </c>
      <c r="C588">
        <f>COUNTIF(Atleti!E$12:E$7271,A588)</f>
        <v>0</v>
      </c>
      <c r="D588">
        <f>COUNTIF(Arrivi!F$2:F$7781,B588)</f>
        <v>0</v>
      </c>
    </row>
    <row r="589" spans="1:4" ht="12.75">
      <c r="A589" s="4">
        <v>588</v>
      </c>
      <c r="B589" s="20" t="s">
        <v>689</v>
      </c>
      <c r="C589">
        <f>COUNTIF(Atleti!E$12:E$7271,A589)</f>
        <v>0</v>
      </c>
      <c r="D589">
        <f>COUNTIF(Arrivi!F$2:F$7781,B589)</f>
        <v>0</v>
      </c>
    </row>
    <row r="590" spans="1:4" ht="12.75">
      <c r="A590" s="4">
        <v>589</v>
      </c>
      <c r="B590" s="20" t="s">
        <v>690</v>
      </c>
      <c r="C590">
        <f>COUNTIF(Atleti!E$12:E$7271,A590)</f>
        <v>0</v>
      </c>
      <c r="D590">
        <f>COUNTIF(Arrivi!F$2:F$7781,B590)</f>
        <v>0</v>
      </c>
    </row>
    <row r="591" spans="1:4" ht="12.75">
      <c r="A591" s="4">
        <v>590</v>
      </c>
      <c r="B591" s="20" t="s">
        <v>691</v>
      </c>
      <c r="C591">
        <f>COUNTIF(Atleti!E$12:E$7271,A591)</f>
        <v>0</v>
      </c>
      <c r="D591">
        <f>COUNTIF(Arrivi!F$2:F$7781,B591)</f>
        <v>0</v>
      </c>
    </row>
    <row r="592" spans="1:4" ht="12.75">
      <c r="A592" s="4">
        <v>591</v>
      </c>
      <c r="B592" s="20" t="s">
        <v>692</v>
      </c>
      <c r="C592">
        <f>COUNTIF(Atleti!E$12:E$7271,A592)</f>
        <v>0</v>
      </c>
      <c r="D592">
        <f>COUNTIF(Arrivi!F$2:F$7781,B592)</f>
        <v>0</v>
      </c>
    </row>
    <row r="593" spans="1:4" ht="12.75">
      <c r="A593" s="4">
        <v>592</v>
      </c>
      <c r="B593" s="20" t="s">
        <v>693</v>
      </c>
      <c r="C593">
        <f>COUNTIF(Atleti!E$12:E$7271,A593)</f>
        <v>2</v>
      </c>
      <c r="D593">
        <f>COUNTIF(Arrivi!F$2:F$7781,B593)</f>
        <v>0</v>
      </c>
    </row>
    <row r="594" spans="1:4" ht="12.75">
      <c r="A594" s="4">
        <v>593</v>
      </c>
      <c r="B594" s="20" t="s">
        <v>694</v>
      </c>
      <c r="C594">
        <f>COUNTIF(Atleti!E$12:E$7271,A594)</f>
        <v>0</v>
      </c>
      <c r="D594">
        <f>COUNTIF(Arrivi!F$2:F$7781,B594)</f>
        <v>0</v>
      </c>
    </row>
    <row r="595" spans="1:4" ht="12.75">
      <c r="A595" s="4">
        <v>594</v>
      </c>
      <c r="B595" s="20" t="s">
        <v>695</v>
      </c>
      <c r="C595">
        <f>COUNTIF(Atleti!E$12:E$7271,A595)</f>
        <v>0</v>
      </c>
      <c r="D595">
        <f>COUNTIF(Arrivi!F$2:F$7781,B595)</f>
        <v>0</v>
      </c>
    </row>
    <row r="596" spans="1:4" ht="12.75">
      <c r="A596" s="4">
        <v>595</v>
      </c>
      <c r="B596" s="20" t="s">
        <v>696</v>
      </c>
      <c r="C596">
        <f>COUNTIF(Atleti!E$12:E$7271,A596)</f>
        <v>0</v>
      </c>
      <c r="D596">
        <f>COUNTIF(Arrivi!F$2:F$7781,B596)</f>
        <v>0</v>
      </c>
    </row>
    <row r="597" spans="1:4" ht="12.75">
      <c r="A597" s="4">
        <v>596</v>
      </c>
      <c r="B597" s="20" t="s">
        <v>697</v>
      </c>
      <c r="C597">
        <f>COUNTIF(Atleti!E$12:E$7271,A597)</f>
        <v>0</v>
      </c>
      <c r="D597">
        <f>COUNTIF(Arrivi!F$2:F$7781,B597)</f>
        <v>0</v>
      </c>
    </row>
    <row r="598" spans="1:4" ht="12.75">
      <c r="A598" s="4">
        <v>597</v>
      </c>
      <c r="B598" s="20" t="s">
        <v>698</v>
      </c>
      <c r="C598">
        <f>COUNTIF(Atleti!E$12:E$7271,A598)</f>
        <v>0</v>
      </c>
      <c r="D598">
        <f>COUNTIF(Arrivi!F$2:F$7781,B598)</f>
        <v>0</v>
      </c>
    </row>
    <row r="599" spans="1:4" ht="12.75">
      <c r="A599" s="4">
        <v>598</v>
      </c>
      <c r="B599" s="20" t="s">
        <v>699</v>
      </c>
      <c r="C599">
        <f>COUNTIF(Atleti!E$12:E$7271,A599)</f>
        <v>0</v>
      </c>
      <c r="D599">
        <f>COUNTIF(Arrivi!F$2:F$7781,B599)</f>
        <v>0</v>
      </c>
    </row>
    <row r="600" spans="1:4" ht="12.75">
      <c r="A600" s="4">
        <v>599</v>
      </c>
      <c r="B600" s="20" t="s">
        <v>700</v>
      </c>
      <c r="C600">
        <f>COUNTIF(Atleti!E$12:E$7271,A600)</f>
        <v>0</v>
      </c>
      <c r="D600">
        <f>COUNTIF(Arrivi!F$2:F$7781,B600)</f>
        <v>0</v>
      </c>
    </row>
    <row r="601" spans="1:4" ht="12.75">
      <c r="A601" s="4">
        <v>600</v>
      </c>
      <c r="B601" s="20" t="s">
        <v>701</v>
      </c>
      <c r="C601">
        <f>COUNTIF(Atleti!E$12:E$7271,A601)</f>
        <v>0</v>
      </c>
      <c r="D601">
        <f>COUNTIF(Arrivi!F$2:F$7781,B601)</f>
        <v>0</v>
      </c>
    </row>
    <row r="602" spans="1:4" ht="12.75">
      <c r="A602" s="4">
        <v>601</v>
      </c>
      <c r="B602" s="20" t="s">
        <v>600</v>
      </c>
      <c r="C602">
        <f>COUNTIF(Atleti!E$12:E$7271,A602)</f>
        <v>0</v>
      </c>
      <c r="D602">
        <f>COUNTIF(Arrivi!F$2:F$7781,B602)</f>
        <v>0</v>
      </c>
    </row>
    <row r="603" spans="1:4" ht="12.75">
      <c r="A603" s="4">
        <v>602</v>
      </c>
      <c r="B603" s="20" t="s">
        <v>702</v>
      </c>
      <c r="C603">
        <f>COUNTIF(Atleti!E$12:E$7271,A603)</f>
        <v>0</v>
      </c>
      <c r="D603">
        <f>COUNTIF(Arrivi!F$2:F$7781,B603)</f>
        <v>0</v>
      </c>
    </row>
    <row r="604" spans="1:4" ht="12.75">
      <c r="A604" s="4">
        <v>603</v>
      </c>
      <c r="B604" s="20" t="s">
        <v>703</v>
      </c>
      <c r="C604">
        <f>COUNTIF(Atleti!E$12:E$7271,A604)</f>
        <v>1</v>
      </c>
      <c r="D604">
        <f>COUNTIF(Arrivi!F$2:F$7781,B604)</f>
        <v>0</v>
      </c>
    </row>
    <row r="605" spans="1:4" ht="12.75">
      <c r="A605" s="4">
        <v>604</v>
      </c>
      <c r="B605" s="20" t="s">
        <v>704</v>
      </c>
      <c r="C605">
        <f>COUNTIF(Atleti!E$12:E$7271,A605)</f>
        <v>0</v>
      </c>
      <c r="D605">
        <f>COUNTIF(Arrivi!F$2:F$7781,B605)</f>
        <v>0</v>
      </c>
    </row>
    <row r="606" spans="1:4" ht="12.75">
      <c r="A606" s="4">
        <v>605</v>
      </c>
      <c r="B606" s="20" t="s">
        <v>705</v>
      </c>
      <c r="C606">
        <f>COUNTIF(Atleti!E$12:E$7271,A606)</f>
        <v>0</v>
      </c>
      <c r="D606">
        <f>COUNTIF(Arrivi!F$2:F$7781,B606)</f>
        <v>0</v>
      </c>
    </row>
    <row r="607" spans="1:4" ht="12.75">
      <c r="A607" s="4">
        <v>606</v>
      </c>
      <c r="B607" s="20" t="s">
        <v>706</v>
      </c>
      <c r="C607">
        <f>COUNTIF(Atleti!E$12:E$7271,A607)</f>
        <v>0</v>
      </c>
      <c r="D607">
        <f>COUNTIF(Arrivi!F$2:F$7781,B607)</f>
        <v>0</v>
      </c>
    </row>
    <row r="608" spans="1:4" ht="12.75">
      <c r="A608" s="4">
        <v>607</v>
      </c>
      <c r="B608" s="20" t="s">
        <v>707</v>
      </c>
      <c r="C608">
        <f>COUNTIF(Atleti!E$12:E$7271,A608)</f>
        <v>0</v>
      </c>
      <c r="D608">
        <f>COUNTIF(Arrivi!F$2:F$7781,B608)</f>
        <v>0</v>
      </c>
    </row>
    <row r="609" spans="1:4" ht="12.75">
      <c r="A609" s="4">
        <v>608</v>
      </c>
      <c r="B609" s="20" t="s">
        <v>708</v>
      </c>
      <c r="C609">
        <f>COUNTIF(Atleti!E$12:E$7271,A609)</f>
        <v>0</v>
      </c>
      <c r="D609">
        <f>COUNTIF(Arrivi!F$2:F$7781,B609)</f>
        <v>0</v>
      </c>
    </row>
    <row r="610" spans="1:4" ht="12.75">
      <c r="A610" s="4">
        <v>609</v>
      </c>
      <c r="B610" s="20" t="s">
        <v>709</v>
      </c>
      <c r="C610">
        <f>COUNTIF(Atleti!E$12:E$7271,A610)</f>
        <v>0</v>
      </c>
      <c r="D610">
        <f>COUNTIF(Arrivi!F$2:F$7781,B610)</f>
        <v>0</v>
      </c>
    </row>
    <row r="611" spans="1:4" ht="12.75">
      <c r="A611" s="4">
        <v>610</v>
      </c>
      <c r="B611" s="20" t="s">
        <v>710</v>
      </c>
      <c r="C611">
        <f>COUNTIF(Atleti!E$12:E$7271,A611)</f>
        <v>0</v>
      </c>
      <c r="D611">
        <f>COUNTIF(Arrivi!F$2:F$7781,B611)</f>
        <v>0</v>
      </c>
    </row>
    <row r="612" spans="1:4" ht="12.75">
      <c r="A612" s="4">
        <v>611</v>
      </c>
      <c r="B612" s="20" t="s">
        <v>711</v>
      </c>
      <c r="C612">
        <f>COUNTIF(Atleti!E$12:E$7271,A612)</f>
        <v>0</v>
      </c>
      <c r="D612">
        <f>COUNTIF(Arrivi!F$2:F$7781,B612)</f>
        <v>0</v>
      </c>
    </row>
    <row r="613" spans="1:4" ht="12.75">
      <c r="A613" s="4">
        <v>612</v>
      </c>
      <c r="B613" s="20" t="s">
        <v>712</v>
      </c>
      <c r="C613">
        <f>COUNTIF(Atleti!E$12:E$7271,A613)</f>
        <v>0</v>
      </c>
      <c r="D613">
        <f>COUNTIF(Arrivi!F$2:F$7781,B613)</f>
        <v>0</v>
      </c>
    </row>
    <row r="614" spans="1:4" ht="12.75">
      <c r="A614" s="4">
        <v>613</v>
      </c>
      <c r="B614" s="20" t="s">
        <v>783</v>
      </c>
      <c r="C614">
        <f>COUNTIF(Atleti!E$12:E$7271,A614)</f>
        <v>1</v>
      </c>
      <c r="D614">
        <f>COUNTIF(Arrivi!F$2:F$7781,B614)</f>
        <v>1</v>
      </c>
    </row>
    <row r="615" spans="1:4" ht="12.75">
      <c r="A615" s="4">
        <v>614</v>
      </c>
      <c r="B615" s="20" t="s">
        <v>819</v>
      </c>
      <c r="C615">
        <f>COUNTIF(Atleti!E$12:E$7271,A615)</f>
        <v>0</v>
      </c>
      <c r="D615">
        <f>COUNTIF(Arrivi!F$2:F$7781,B615)</f>
        <v>0</v>
      </c>
    </row>
    <row r="616" spans="1:4" ht="12.75">
      <c r="A616" s="4">
        <v>615</v>
      </c>
      <c r="B616" s="20" t="s">
        <v>947</v>
      </c>
      <c r="C616">
        <f>COUNTIF(Atleti!E$12:E$7271,A616)</f>
        <v>5</v>
      </c>
      <c r="D616">
        <f>COUNTIF(Arrivi!F$2:F$7781,B616)</f>
        <v>5</v>
      </c>
    </row>
    <row r="617" spans="1:4" ht="12.75">
      <c r="A617" s="4">
        <v>616</v>
      </c>
      <c r="B617" s="20" t="s">
        <v>847</v>
      </c>
      <c r="C617">
        <f>COUNTIF(Atleti!E$12:E$7278,A617)</f>
        <v>0</v>
      </c>
      <c r="D617">
        <f>COUNTIF(Arrivi!F$2:F$7783,B617)</f>
        <v>0</v>
      </c>
    </row>
    <row r="618" spans="1:4" ht="12.75">
      <c r="A618" s="4">
        <v>617</v>
      </c>
      <c r="B618" s="20" t="s">
        <v>850</v>
      </c>
      <c r="C618">
        <f>COUNTIF(Atleti!E$12:E$7271,A618)</f>
        <v>0</v>
      </c>
      <c r="D618">
        <f>COUNTIF(Arrivi!F$2:F$7781,B618)</f>
        <v>0</v>
      </c>
    </row>
    <row r="619" spans="1:4" ht="12.75">
      <c r="A619" s="4">
        <v>618</v>
      </c>
      <c r="B619" s="20" t="s">
        <v>956</v>
      </c>
      <c r="C619">
        <f>COUNTIF(Atleti!E$2:E$9997,A619)</f>
        <v>2</v>
      </c>
      <c r="D619">
        <f>COUNTIF(Arrivi!F$2:F$9997,B619)</f>
        <v>1</v>
      </c>
    </row>
    <row r="620" spans="1:4" ht="12.75">
      <c r="A620" s="4">
        <v>619</v>
      </c>
      <c r="B620" s="20" t="s">
        <v>961</v>
      </c>
      <c r="C620">
        <f>COUNTIF(Atleti!E$2:E$9997,A620)</f>
        <v>1</v>
      </c>
      <c r="D620">
        <f>COUNTIF(Arrivi!F$2:F$9997,B620)</f>
        <v>1</v>
      </c>
    </row>
    <row r="621" spans="1:4" ht="12.75">
      <c r="A621" s="4">
        <v>620</v>
      </c>
      <c r="B621" s="20" t="s">
        <v>964</v>
      </c>
      <c r="C621">
        <f>COUNTIF(Atleti!E$2:E$9997,A621)</f>
        <v>1</v>
      </c>
      <c r="D621">
        <f>COUNTIF(Arrivi!F$2:F$9997,B621)</f>
        <v>1</v>
      </c>
    </row>
    <row r="622" spans="1:4" ht="12.75">
      <c r="A622" s="4">
        <v>621</v>
      </c>
      <c r="B622" s="20" t="s">
        <v>970</v>
      </c>
      <c r="C622">
        <f>COUNTIF(Atleti!E$2:E$9998,A622)</f>
        <v>2</v>
      </c>
      <c r="D622">
        <f>COUNTIF(Arrivi!F$2:F$9997,B622)</f>
        <v>2</v>
      </c>
    </row>
    <row r="623" spans="1:4" ht="12.75">
      <c r="A623" s="4">
        <v>622</v>
      </c>
      <c r="B623" s="20" t="s">
        <v>1043</v>
      </c>
      <c r="C623">
        <f>COUNTIF(Atleti!E$2:E$9998,A623)</f>
        <v>2</v>
      </c>
      <c r="D623">
        <f>COUNTIF(Arrivi!F$2:F$9997,B623)</f>
        <v>2</v>
      </c>
    </row>
    <row r="624" spans="1:4" ht="12.75">
      <c r="A624" s="4">
        <v>623</v>
      </c>
      <c r="B624" s="20" t="s">
        <v>998</v>
      </c>
      <c r="C624">
        <f>COUNTIF(Atleti!E$2:E$9998,A624)</f>
        <v>0</v>
      </c>
      <c r="D624">
        <f>COUNTIF(Arrivi!F$2:F$9997,B624)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80</v>
      </c>
      <c r="C2" s="4">
        <v>88</v>
      </c>
      <c r="D2" s="39">
        <v>0.6493055555555556</v>
      </c>
      <c r="E2" s="18">
        <v>28</v>
      </c>
      <c r="F2" s="1" t="s">
        <v>665</v>
      </c>
    </row>
    <row r="3" spans="1:6" ht="12.75">
      <c r="A3" s="4" t="s">
        <v>17</v>
      </c>
      <c r="B3" s="4">
        <v>74</v>
      </c>
      <c r="C3" s="4">
        <v>79</v>
      </c>
      <c r="D3" s="39">
        <v>0.6493055555555556</v>
      </c>
      <c r="E3" s="18">
        <v>28</v>
      </c>
      <c r="F3" s="1" t="s">
        <v>70</v>
      </c>
    </row>
    <row r="4" spans="1:6" ht="12.75">
      <c r="A4" s="4" t="s">
        <v>18</v>
      </c>
      <c r="B4" s="4">
        <v>68</v>
      </c>
      <c r="C4" s="4">
        <v>73</v>
      </c>
      <c r="D4" s="39">
        <v>0.6493055555555556</v>
      </c>
      <c r="E4" s="18">
        <v>28</v>
      </c>
      <c r="F4" s="1" t="s">
        <v>71</v>
      </c>
    </row>
    <row r="5" spans="1:6" ht="12.75">
      <c r="A5" s="4" t="s">
        <v>19</v>
      </c>
      <c r="B5" s="4">
        <v>62</v>
      </c>
      <c r="C5" s="4">
        <v>67</v>
      </c>
      <c r="D5" s="39">
        <v>0.6493055555555556</v>
      </c>
      <c r="E5" s="18">
        <v>28</v>
      </c>
      <c r="F5" s="1" t="s">
        <v>72</v>
      </c>
    </row>
    <row r="6" spans="1:6" ht="12.75">
      <c r="A6" s="4" t="s">
        <v>20</v>
      </c>
      <c r="B6" s="4">
        <v>52</v>
      </c>
      <c r="C6" s="4">
        <v>61</v>
      </c>
      <c r="D6" s="39">
        <v>0.6493055555555556</v>
      </c>
      <c r="E6" s="18">
        <v>28</v>
      </c>
      <c r="F6" s="1" t="s">
        <v>73</v>
      </c>
    </row>
    <row r="7" spans="1:6" ht="12.75">
      <c r="A7" s="4" t="s">
        <v>63</v>
      </c>
      <c r="B7" s="4">
        <v>25</v>
      </c>
      <c r="C7" s="4">
        <v>51</v>
      </c>
      <c r="D7" s="39">
        <v>0.6493055555555556</v>
      </c>
      <c r="E7" s="40">
        <v>22</v>
      </c>
      <c r="F7" s="1" t="s">
        <v>88</v>
      </c>
    </row>
    <row r="8" spans="1:6" ht="12.75">
      <c r="A8" s="4" t="s">
        <v>89</v>
      </c>
      <c r="B8" s="4">
        <v>42</v>
      </c>
      <c r="C8" s="4">
        <v>94</v>
      </c>
      <c r="D8" s="39">
        <v>0.6493055555555556</v>
      </c>
      <c r="E8" s="40">
        <v>22</v>
      </c>
      <c r="F8" s="1" t="s">
        <v>90</v>
      </c>
    </row>
    <row r="9" spans="1:6" ht="12.75">
      <c r="A9" s="38" t="s">
        <v>663</v>
      </c>
      <c r="B9" s="38">
        <v>89</v>
      </c>
      <c r="C9" s="38">
        <v>94</v>
      </c>
      <c r="D9" s="39">
        <v>0.6493055555555556</v>
      </c>
      <c r="E9" s="40">
        <v>22</v>
      </c>
      <c r="F9" s="41" t="s">
        <v>664</v>
      </c>
    </row>
    <row r="10" spans="1:6" ht="12.75">
      <c r="A10" s="4" t="s">
        <v>729</v>
      </c>
      <c r="B10" s="4">
        <v>25</v>
      </c>
      <c r="C10" s="4">
        <v>89</v>
      </c>
      <c r="D10" s="39">
        <v>0.6493055555555556</v>
      </c>
      <c r="E10" s="18">
        <v>28</v>
      </c>
      <c r="F10" s="1" t="s">
        <v>730</v>
      </c>
    </row>
    <row r="11" spans="1:6" ht="12.75">
      <c r="A11" s="4" t="s">
        <v>731</v>
      </c>
      <c r="B11" s="4">
        <v>88</v>
      </c>
      <c r="C11" s="4">
        <v>25</v>
      </c>
      <c r="D11" s="39">
        <v>0.6493055555555556</v>
      </c>
      <c r="E11" s="18">
        <v>18</v>
      </c>
      <c r="F11" s="1" t="s">
        <v>732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1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0.6961805555555555</v>
      </c>
      <c r="B2" s="8">
        <v>36</v>
      </c>
      <c r="C2" t="str">
        <f>VLOOKUP(B2,Atleti!A$2:B$999,2,FALSE)</f>
        <v>CELLINI MARCO</v>
      </c>
      <c r="D2" s="8" t="str">
        <f>VLOOKUP(B2,Atleti!A$2:D$999,4,FALSE)</f>
        <v>A</v>
      </c>
      <c r="E2" s="16">
        <f>A2-VLOOKUP(D2,Categorie!A$2:D$50,4,FALSE)</f>
        <v>0.04687499999999989</v>
      </c>
      <c r="F2" s="20" t="str">
        <f>VLOOKUP(B2,Atleti!A$2:F$999,6,FALSE)</f>
        <v>EUROBICI (FCI)</v>
      </c>
      <c r="G2" t="str">
        <f>VLOOKUP(B2,Atleti!A$2:G$999,7,FALSE)</f>
        <v>FCI</v>
      </c>
    </row>
    <row r="3" spans="1:7" ht="12.75">
      <c r="A3" s="16">
        <v>0.6969907407407407</v>
      </c>
      <c r="B3" s="8">
        <v>17</v>
      </c>
      <c r="C3" t="str">
        <f>VLOOKUP(B3,Atleti!A$2:B$999,2,FALSE)</f>
        <v>CORSETTI NICOLA</v>
      </c>
      <c r="D3" s="8" t="str">
        <f>VLOOKUP(B3,Atleti!A$2:D$999,4,FALSE)</f>
        <v>A</v>
      </c>
      <c r="E3" s="16">
        <f>A3-VLOOKUP(D3,Categorie!A$2:D$50,4,FALSE)</f>
        <v>0.047685185185185164</v>
      </c>
      <c r="F3" s="20" t="str">
        <f>VLOOKUP(B3,Atleti!A$2:F$999,6,FALSE)</f>
        <v>FULL DYNAMIX ERREPI (FCI)</v>
      </c>
      <c r="G3" t="str">
        <f>VLOOKUP(B3,Atleti!A$2:G$999,7,FALSE)</f>
        <v>FCI</v>
      </c>
    </row>
    <row r="4" spans="1:7" ht="12.75">
      <c r="A4" s="16">
        <v>0.697800925925926</v>
      </c>
      <c r="B4" s="8">
        <v>88</v>
      </c>
      <c r="C4" t="str">
        <f>VLOOKUP(B4,Atleti!A$2:B$999,2,FALSE)</f>
        <v>RICCI FEDERICO</v>
      </c>
      <c r="D4" s="8" t="str">
        <f>VLOOKUP(B4,Atleti!A$2:D$999,4,FALSE)</f>
        <v>A</v>
      </c>
      <c r="E4" s="16">
        <f>A4-VLOOKUP(D4,Categorie!A$2:D$50,4,FALSE)</f>
        <v>0.04849537037037044</v>
      </c>
      <c r="F4" s="20" t="str">
        <f>VLOOKUP(B4,Atleti!A$2:F$999,6,FALSE)</f>
        <v>CICLI TESTI (FCI)</v>
      </c>
      <c r="G4" t="str">
        <f>VLOOKUP(B4,Atleti!A$2:G$999,7,FALSE)</f>
        <v>FCI</v>
      </c>
    </row>
    <row r="5" spans="1:7" ht="12.75">
      <c r="A5" s="16">
        <v>0.6994791666666668</v>
      </c>
      <c r="B5" s="8">
        <v>43</v>
      </c>
      <c r="C5" t="str">
        <f>VLOOKUP(B5,Atleti!A$2:B$999,2,FALSE)</f>
        <v>GIORGINI STEFANO</v>
      </c>
      <c r="D5" s="8" t="str">
        <f>VLOOKUP(B5,Atleti!A$2:D$999,4,FALSE)</f>
        <v>D</v>
      </c>
      <c r="E5" s="16">
        <f>A5-VLOOKUP(D5,Categorie!A$2:D$50,4,FALSE)</f>
        <v>0.05017361111111118</v>
      </c>
      <c r="F5" s="20" t="str">
        <f>VLOOKUP(B5,Atleti!A$2:F$999,6,FALSE)</f>
        <v>MTB CASTIGLION DEL LAGO</v>
      </c>
      <c r="G5" t="str">
        <f>VLOOKUP(B5,Atleti!A$2:G$999,7,FALSE)</f>
        <v>FCI</v>
      </c>
    </row>
    <row r="6" spans="1:7" ht="12.75">
      <c r="A6" s="16">
        <v>0.6994791666666668</v>
      </c>
      <c r="B6" s="8">
        <v>12</v>
      </c>
      <c r="C6" t="str">
        <f>VLOOKUP(B6,Atleti!A$2:B$999,2,FALSE)</f>
        <v>CORSETTI FRANCESCO</v>
      </c>
      <c r="D6" s="8" t="str">
        <f>VLOOKUP(B6,Atleti!A$2:D$999,4,FALSE)</f>
        <v>A</v>
      </c>
      <c r="E6" s="16">
        <f>A6-VLOOKUP(D6,Categorie!A$2:D$50,4,FALSE)</f>
        <v>0.05017361111111118</v>
      </c>
      <c r="F6" s="20" t="str">
        <f>VLOOKUP(B6,Atleti!A$2:F$999,6,FALSE)</f>
        <v>FULL DYNAMIX ERREPI (FCI)</v>
      </c>
      <c r="G6" t="str">
        <f>VLOOKUP(B6,Atleti!A$2:G$999,7,FALSE)</f>
        <v>FCI</v>
      </c>
    </row>
    <row r="7" spans="1:7" ht="12.75">
      <c r="A7" s="16">
        <v>0.6999421296296297</v>
      </c>
      <c r="B7" s="8">
        <v>621</v>
      </c>
      <c r="C7" t="str">
        <f>VLOOKUP(B7,Atleti!A$2:B$999,2,FALSE)</f>
        <v>CRISI ROBERTO</v>
      </c>
      <c r="D7" s="8" t="str">
        <f>VLOOKUP(B7,Atleti!A$2:D$999,4,FALSE)</f>
        <v>ELITE</v>
      </c>
      <c r="E7" s="16">
        <f>A7-VLOOKUP(D7,Categorie!A$2:D$50,4,FALSE)</f>
        <v>0.05063657407407407</v>
      </c>
      <c r="F7" s="20" t="str">
        <f>VLOOKUP(B7,Atleti!A$2:F$999,6,FALSE)</f>
        <v>GROTTE DI CASTRO</v>
      </c>
      <c r="G7" t="str">
        <f>VLOOKUP(B7,Atleti!A$2:G$999,7,FALSE)</f>
        <v>FCI</v>
      </c>
    </row>
    <row r="8" spans="1:7" ht="12.75">
      <c r="A8" s="16">
        <v>0.7000578703703703</v>
      </c>
      <c r="B8" s="8">
        <v>64</v>
      </c>
      <c r="C8" t="str">
        <f>VLOOKUP(B8,Atleti!A$2:B$999,2,FALSE)</f>
        <v>PAPAVERI RENATO</v>
      </c>
      <c r="D8" s="8" t="str">
        <f>VLOOKUP(B8,Atleti!A$2:D$999,4,FALSE)</f>
        <v>D</v>
      </c>
      <c r="E8" s="16">
        <f>A8-VLOOKUP(D8,Categorie!A$2:D$50,4,FALSE)</f>
        <v>0.05075231481481468</v>
      </c>
      <c r="F8" s="20" t="str">
        <f>VLOOKUP(B8,Atleti!A$2:F$999,6,FALSE)</f>
        <v>TEAM SCOTT-PASQUINI (FCI)</v>
      </c>
      <c r="G8" t="str">
        <f>VLOOKUP(B8,Atleti!A$2:G$999,7,FALSE)</f>
        <v>FCI</v>
      </c>
    </row>
    <row r="9" spans="1:7" ht="12.75">
      <c r="A9" s="16">
        <v>0.7000694444444443</v>
      </c>
      <c r="B9" s="8">
        <v>115</v>
      </c>
      <c r="C9" t="str">
        <f>VLOOKUP(B9,Atleti!A$2:B$999,2,FALSE)</f>
        <v>PETRONE ROBERTO</v>
      </c>
      <c r="D9" s="8" t="str">
        <f>VLOOKUP(B9,Atleti!A$2:D$999,4,FALSE)</f>
        <v>A</v>
      </c>
      <c r="E9" s="16">
        <f>A9-VLOOKUP(D9,Categorie!A$2:D$50,4,FALSE)</f>
        <v>0.05076388888888872</v>
      </c>
      <c r="F9" s="20" t="str">
        <f>VLOOKUP(B9,Atleti!A$2:F$999,6,FALSE)</f>
        <v>GAUDENZI (UISP)</v>
      </c>
      <c r="G9" t="str">
        <f>VLOOKUP(B9,Atleti!A$2:G$999,7,FALSE)</f>
        <v>UISP</v>
      </c>
    </row>
    <row r="10" spans="1:7" ht="12.75">
      <c r="A10" s="16">
        <v>0.7000810185185184</v>
      </c>
      <c r="B10" s="8">
        <v>15</v>
      </c>
      <c r="C10" t="str">
        <f>VLOOKUP(B10,Atleti!A$2:B$999,2,FALSE)</f>
        <v>SBRAGI GIANNI</v>
      </c>
      <c r="D10" s="8" t="str">
        <f>VLOOKUP(B10,Atleti!A$2:D$999,4,FALSE)</f>
        <v>B</v>
      </c>
      <c r="E10" s="16">
        <f>A10-VLOOKUP(D10,Categorie!A$2:D$50,4,FALSE)</f>
        <v>0.05077546296296287</v>
      </c>
      <c r="F10" s="20" t="str">
        <f>VLOOKUP(B10,Atleti!A$2:F$999,6,FALSE)</f>
        <v>FULL DYNAMIX ERREPI (FCI)</v>
      </c>
      <c r="G10" t="str">
        <f>VLOOKUP(B10,Atleti!A$2:G$999,7,FALSE)</f>
        <v>FCI</v>
      </c>
    </row>
    <row r="11" spans="1:7" ht="12.75">
      <c r="A11" s="16">
        <v>0.7003472222222222</v>
      </c>
      <c r="B11" s="8">
        <v>89</v>
      </c>
      <c r="C11" t="str">
        <f>VLOOKUP(B11,Atleti!A$2:B$999,2,FALSE)</f>
        <v>DI RENZONE ALESSANDRO</v>
      </c>
      <c r="D11" s="8" t="str">
        <f>VLOOKUP(B11,Atleti!A$2:D$999,4,FALSE)</f>
        <v>D</v>
      </c>
      <c r="E11" s="16">
        <f>A11-VLOOKUP(D11,Categorie!A$2:D$50,4,FALSE)</f>
        <v>0.05104166666666665</v>
      </c>
      <c r="F11" s="20" t="str">
        <f>VLOOKUP(B11,Atleti!A$2:F$999,6,FALSE)</f>
        <v>TEAM BIKE PIONIERI</v>
      </c>
      <c r="G11" t="str">
        <f>VLOOKUP(B11,Atleti!A$2:G$999,7,FALSE)</f>
        <v>FCI</v>
      </c>
    </row>
    <row r="12" spans="1:7" ht="12.75">
      <c r="A12" s="16">
        <v>0.7006944444444444</v>
      </c>
      <c r="B12" s="8">
        <v>134</v>
      </c>
      <c r="C12" t="str">
        <f>VLOOKUP(B12,Atleti!A$2:B$999,2,FALSE)</f>
        <v>CIABATTI GIANPIERO</v>
      </c>
      <c r="D12" s="8" t="str">
        <f>VLOOKUP(B12,Atleti!A$2:D$999,4,FALSE)</f>
        <v>D</v>
      </c>
      <c r="E12" s="16">
        <f>A12-VLOOKUP(D12,Categorie!A$2:D$50,4,FALSE)</f>
        <v>0.05138888888888882</v>
      </c>
      <c r="F12" s="20" t="str">
        <f>VLOOKUP(B12,Atleti!A$2:F$999,6,FALSE)</f>
        <v>CICLO CLUB PONTASSIEVE</v>
      </c>
      <c r="G12" t="str">
        <f>VLOOKUP(B12,Atleti!A$2:G$999,7,FALSE)</f>
        <v>UISP</v>
      </c>
    </row>
    <row r="13" spans="1:7" ht="12.75">
      <c r="A13" s="16">
        <v>0.7009837962962964</v>
      </c>
      <c r="B13" s="8">
        <v>83</v>
      </c>
      <c r="C13" t="str">
        <f>VLOOKUP(B13,Atleti!A$2:B$999,2,FALSE)</f>
        <v>CAMAITI ALESSANDRO</v>
      </c>
      <c r="D13" s="8" t="str">
        <f>VLOOKUP(B13,Atleti!A$2:D$999,4,FALSE)</f>
        <v>D</v>
      </c>
      <c r="E13" s="16">
        <f>A13-VLOOKUP(D13,Categorie!A$2:D$50,4,FALSE)</f>
        <v>0.05167824074074079</v>
      </c>
      <c r="F13" s="20" t="str">
        <f>VLOOKUP(B13,Atleti!A$2:F$999,6,FALSE)</f>
        <v>BIKELAND TEAM 2003</v>
      </c>
      <c r="G13" t="str">
        <f>VLOOKUP(B13,Atleti!A$2:G$999,7,FALSE)</f>
        <v>FCI</v>
      </c>
    </row>
    <row r="14" spans="1:7" ht="12.75">
      <c r="A14" s="16">
        <v>0.7009837962962964</v>
      </c>
      <c r="B14" s="8">
        <v>82</v>
      </c>
      <c r="C14" t="str">
        <f>VLOOKUP(B14,Atleti!A$2:B$999,2,FALSE)</f>
        <v>PULETTI SAMUELE</v>
      </c>
      <c r="D14" s="8" t="str">
        <f>VLOOKUP(B14,Atleti!A$2:D$999,4,FALSE)</f>
        <v>B</v>
      </c>
      <c r="E14" s="16">
        <f>A14-VLOOKUP(D14,Categorie!A$2:D$50,4,FALSE)</f>
        <v>0.05167824074074079</v>
      </c>
      <c r="F14" s="20" t="str">
        <f>VLOOKUP(B14,Atleti!A$2:F$999,6,FALSE)</f>
        <v>FULL DYNAMIX ERREPI (UISP)</v>
      </c>
      <c r="G14" t="str">
        <f>VLOOKUP(B14,Atleti!A$2:G$999,7,FALSE)</f>
        <v>UISP</v>
      </c>
    </row>
    <row r="15" spans="1:7" ht="12.75">
      <c r="A15" s="16">
        <v>0.7013310185185185</v>
      </c>
      <c r="B15" s="8">
        <v>5</v>
      </c>
      <c r="C15" t="str">
        <f>VLOOKUP(B15,Atleti!A$2:B$999,2,FALSE)</f>
        <v>MELONI CRISTIANO</v>
      </c>
      <c r="D15" s="8" t="str">
        <f>VLOOKUP(B15,Atleti!A$2:D$999,4,FALSE)</f>
        <v>C</v>
      </c>
      <c r="E15" s="16">
        <f>A15-VLOOKUP(D15,Categorie!A$2:D$50,4,FALSE)</f>
        <v>0.052025462962962954</v>
      </c>
      <c r="F15" s="20" t="str">
        <f>VLOOKUP(B15,Atleti!A$2:F$999,6,FALSE)</f>
        <v>CHIANCIANO (UISP)</v>
      </c>
      <c r="G15" t="str">
        <f>VLOOKUP(B15,Atleti!A$2:G$999,7,FALSE)</f>
        <v>UISP</v>
      </c>
    </row>
    <row r="16" spans="1:7" ht="12.75">
      <c r="A16" s="16">
        <v>0.7013888888888888</v>
      </c>
      <c r="B16" s="8">
        <v>41</v>
      </c>
      <c r="C16" t="str">
        <f>VLOOKUP(B16,Atleti!A$2:B$999,2,FALSE)</f>
        <v>MATTIOLI STEFANO</v>
      </c>
      <c r="D16" s="8" t="str">
        <f>VLOOKUP(B16,Atleti!A$2:D$999,4,FALSE)</f>
        <v>B</v>
      </c>
      <c r="E16" s="16">
        <f>A16-VLOOKUP(D16,Categorie!A$2:D$50,4,FALSE)</f>
        <v>0.05208333333333326</v>
      </c>
      <c r="F16" s="20" t="str">
        <f>VLOOKUP(B16,Atleti!A$2:F$999,6,FALSE)</f>
        <v>MATE'</v>
      </c>
      <c r="G16" t="str">
        <f>VLOOKUP(B16,Atleti!A$2:G$999,7,FALSE)</f>
        <v>FCI</v>
      </c>
    </row>
    <row r="17" spans="1:7" ht="12.75">
      <c r="A17" s="16">
        <v>0.7015046296296297</v>
      </c>
      <c r="B17" s="8">
        <v>31</v>
      </c>
      <c r="C17" t="str">
        <f>VLOOKUP(B17,Atleti!A$2:B$999,2,FALSE)</f>
        <v>BALDI MASSIMO</v>
      </c>
      <c r="D17" s="8" t="str">
        <f>VLOOKUP(B17,Atleti!A$2:D$999,4,FALSE)</f>
        <v>B</v>
      </c>
      <c r="E17" s="16">
        <f>A17-VLOOKUP(D17,Categorie!A$2:D$50,4,FALSE)</f>
        <v>0.05219907407407409</v>
      </c>
      <c r="F17" s="20" t="str">
        <f>VLOOKUP(B17,Atleti!A$2:F$999,6,FALSE)</f>
        <v>GALOPPINI PISTOIESE</v>
      </c>
      <c r="G17" t="str">
        <f>VLOOKUP(B17,Atleti!A$2:G$999,7,FALSE)</f>
        <v>UISP</v>
      </c>
    </row>
    <row r="18" spans="1:7" ht="12.75">
      <c r="A18" s="16">
        <v>0.7015046296296297</v>
      </c>
      <c r="B18" s="8">
        <v>65</v>
      </c>
      <c r="C18" t="str">
        <f>VLOOKUP(B18,Atleti!A$2:B$999,2,FALSE)</f>
        <v>NOCENTINI DANIELE</v>
      </c>
      <c r="D18" s="8" t="str">
        <f>VLOOKUP(B18,Atleti!A$2:D$999,4,FALSE)</f>
        <v>B</v>
      </c>
      <c r="E18" s="16">
        <f>A18-VLOOKUP(D18,Categorie!A$2:D$50,4,FALSE)</f>
        <v>0.05219907407407409</v>
      </c>
      <c r="F18" s="20" t="str">
        <f>VLOOKUP(B18,Atleti!A$2:F$999,6,FALSE)</f>
        <v>TEAM SCOTT-PASQUINI (FCI)</v>
      </c>
      <c r="G18" t="str">
        <f>VLOOKUP(B18,Atleti!A$2:G$999,7,FALSE)</f>
        <v>FCI</v>
      </c>
    </row>
    <row r="19" spans="1:7" ht="12.75">
      <c r="A19" s="16">
        <v>0.7015046296296297</v>
      </c>
      <c r="B19" s="8">
        <v>13</v>
      </c>
      <c r="C19" t="str">
        <f>VLOOKUP(B19,Atleti!A$2:B$999,2,FALSE)</f>
        <v>DE SIMONE FEDERICO</v>
      </c>
      <c r="D19" s="8" t="str">
        <f>VLOOKUP(B19,Atleti!A$2:D$999,4,FALSE)</f>
        <v>A</v>
      </c>
      <c r="E19" s="16">
        <f>A19-VLOOKUP(D19,Categorie!A$2:D$50,4,FALSE)</f>
        <v>0.05219907407407409</v>
      </c>
      <c r="F19" s="20" t="str">
        <f>VLOOKUP(B19,Atleti!A$2:F$999,6,FALSE)</f>
        <v>FULL DYNAMIX ERREPI (FCI)</v>
      </c>
      <c r="G19" t="str">
        <f>VLOOKUP(B19,Atleti!A$2:G$999,7,FALSE)</f>
        <v>FCI</v>
      </c>
    </row>
    <row r="20" spans="1:7" ht="12.75">
      <c r="A20" s="16">
        <v>0.7017939814814814</v>
      </c>
      <c r="B20" s="8">
        <v>110</v>
      </c>
      <c r="C20" t="str">
        <f>VLOOKUP(B20,Atleti!A$2:B$999,2,FALSE)</f>
        <v>SADOTTI LUCA</v>
      </c>
      <c r="D20" s="8" t="str">
        <f>VLOOKUP(B20,Atleti!A$2:D$999,4,FALSE)</f>
        <v>D</v>
      </c>
      <c r="E20" s="16">
        <f>A20-VLOOKUP(D20,Categorie!A$2:D$50,4,FALSE)</f>
        <v>0.05248842592592584</v>
      </c>
      <c r="F20" s="20" t="str">
        <f>VLOOKUP(B20,Atleti!A$2:F$999,6,FALSE)</f>
        <v>DONKEY BIKE (FCI)</v>
      </c>
      <c r="G20" t="str">
        <f>VLOOKUP(B20,Atleti!A$2:G$999,7,FALSE)</f>
        <v>FCI</v>
      </c>
    </row>
    <row r="21" spans="1:7" ht="12.75">
      <c r="A21" s="16">
        <v>0.702025462962963</v>
      </c>
      <c r="B21" s="8">
        <v>44</v>
      </c>
      <c r="C21" t="str">
        <f>VLOOKUP(B21,Atleti!A$2:B$999,2,FALSE)</f>
        <v>TALIANI CRISTIANO</v>
      </c>
      <c r="D21" s="8" t="str">
        <f>VLOOKUP(B21,Atleti!A$2:D$999,4,FALSE)</f>
        <v>A</v>
      </c>
      <c r="E21" s="16">
        <f>A21-VLOOKUP(D21,Categorie!A$2:D$50,4,FALSE)</f>
        <v>0.052719907407407396</v>
      </c>
      <c r="F21" s="20" t="str">
        <f>VLOOKUP(B21,Atleti!A$2:F$999,6,FALSE)</f>
        <v>EUROBICI (ENDAS)</v>
      </c>
      <c r="G21" t="str">
        <f>VLOOKUP(B21,Atleti!A$2:G$999,7,FALSE)</f>
        <v>ENDAS</v>
      </c>
    </row>
    <row r="22" spans="1:7" ht="12.75">
      <c r="A22" s="16">
        <v>0.702025462962963</v>
      </c>
      <c r="B22" s="8">
        <v>159</v>
      </c>
      <c r="C22" t="str">
        <f>VLOOKUP(B22,Atleti!A$2:B$999,2,FALSE)</f>
        <v>UBALDINI MASSIMO</v>
      </c>
      <c r="D22" s="8" t="str">
        <f>VLOOKUP(B22,Atleti!A$2:D$999,4,FALSE)</f>
        <v>D</v>
      </c>
      <c r="E22" s="16">
        <f>A22-VLOOKUP(D22,Categorie!A$2:D$50,4,FALSE)</f>
        <v>0.052719907407407396</v>
      </c>
      <c r="F22" s="20" t="str">
        <f>VLOOKUP(B22,Atleti!A$2:F$999,6,FALSE)</f>
        <v>EUROBICI (ENDAS)</v>
      </c>
      <c r="G22" t="str">
        <f>VLOOKUP(B22,Atleti!A$2:G$999,7,FALSE)</f>
        <v>ENDAS</v>
      </c>
    </row>
    <row r="23" spans="1:7" ht="12.75">
      <c r="A23" s="16">
        <v>0.7023148148148147</v>
      </c>
      <c r="B23" s="8">
        <v>620</v>
      </c>
      <c r="C23" t="str">
        <f>VLOOKUP(B23,Atleti!A$2:B$999,2,FALSE)</f>
        <v>SPADACCIA MARCO</v>
      </c>
      <c r="D23" s="8" t="str">
        <f>VLOOKUP(B23,Atleti!A$2:D$999,4,FALSE)</f>
        <v>ELITE</v>
      </c>
      <c r="E23" s="16">
        <f>A23-VLOOKUP(D23,Categorie!A$2:D$50,4,FALSE)</f>
        <v>0.053009259259259145</v>
      </c>
      <c r="F23" s="20" t="str">
        <f>VLOOKUP(B23,Atleti!A$2:F$999,6,FALSE)</f>
        <v>GROTTE DI CASTRO</v>
      </c>
      <c r="G23" t="str">
        <f>VLOOKUP(B23,Atleti!A$2:G$999,7,FALSE)</f>
        <v>FCI</v>
      </c>
    </row>
    <row r="24" spans="1:7" ht="12.75">
      <c r="A24" s="16">
        <v>0.7024305555555556</v>
      </c>
      <c r="B24" s="8">
        <v>68</v>
      </c>
      <c r="C24" t="str">
        <f>VLOOKUP(B24,Atleti!A$2:B$999,2,FALSE)</f>
        <v>CARDINALI FRANCESCO</v>
      </c>
      <c r="D24" s="8" t="str">
        <f>VLOOKUP(B24,Atleti!A$2:D$999,4,FALSE)</f>
        <v>A</v>
      </c>
      <c r="E24" s="16">
        <f>A24-VLOOKUP(D24,Categorie!A$2:D$50,4,FALSE)</f>
        <v>0.05312499999999998</v>
      </c>
      <c r="F24" s="20" t="str">
        <f>VLOOKUP(B24,Atleti!A$2:F$999,6,FALSE)</f>
        <v>FARE-TENTICICLISMO (FCI)</v>
      </c>
      <c r="G24" t="str">
        <f>VLOOKUP(B24,Atleti!A$2:G$999,7,FALSE)</f>
        <v>FCI</v>
      </c>
    </row>
    <row r="25" spans="1:7" ht="12.75">
      <c r="A25" s="16">
        <v>0.7024884259259259</v>
      </c>
      <c r="B25" s="8">
        <v>11</v>
      </c>
      <c r="C25" t="str">
        <f>VLOOKUP(B25,Atleti!A$2:B$999,2,FALSE)</f>
        <v>FATICHENTI LEONARDO</v>
      </c>
      <c r="D25" s="8" t="str">
        <f>VLOOKUP(B25,Atleti!A$2:D$999,4,FALSE)</f>
        <v>B</v>
      </c>
      <c r="E25" s="16">
        <f>A25-VLOOKUP(D25,Categorie!A$2:D$50,4,FALSE)</f>
        <v>0.05318287037037028</v>
      </c>
      <c r="F25" s="20" t="str">
        <f>VLOOKUP(B25,Atleti!A$2:F$999,6,FALSE)</f>
        <v>FULL DYNAMIX ERREPI (FCI)</v>
      </c>
      <c r="G25" t="str">
        <f>VLOOKUP(B25,Atleti!A$2:G$999,7,FALSE)</f>
        <v>FCI</v>
      </c>
    </row>
    <row r="26" spans="1:7" ht="12.75">
      <c r="A26" s="16">
        <v>0.7024884259259259</v>
      </c>
      <c r="B26" s="8">
        <v>122</v>
      </c>
      <c r="C26" t="str">
        <f>VLOOKUP(B26,Atleti!A$2:B$999,2,FALSE)</f>
        <v>BIANCONI GUIDO</v>
      </c>
      <c r="D26" s="8" t="str">
        <f>VLOOKUP(B26,Atleti!A$2:D$999,4,FALSE)</f>
        <v>C</v>
      </c>
      <c r="E26" s="16">
        <f>A26-VLOOKUP(D26,Categorie!A$2:D$50,4,FALSE)</f>
        <v>0.05318287037037028</v>
      </c>
      <c r="F26" s="20" t="str">
        <f>VLOOKUP(B26,Atleti!A$2:F$999,6,FALSE)</f>
        <v>MTB CASENTINO-TACCONI SPORT</v>
      </c>
      <c r="G26" t="str">
        <f>VLOOKUP(B26,Atleti!A$2:G$999,7,FALSE)</f>
        <v>UISP</v>
      </c>
    </row>
    <row r="27" spans="1:7" ht="12.75">
      <c r="A27" s="16">
        <v>0.7026041666666667</v>
      </c>
      <c r="B27" s="8">
        <v>120</v>
      </c>
      <c r="C27" t="str">
        <f>VLOOKUP(B27,Atleti!A$2:B$999,2,FALSE)</f>
        <v>BIANCHINI GINO</v>
      </c>
      <c r="D27" s="8" t="str">
        <f>VLOOKUP(B27,Atleti!A$2:D$999,4,FALSE)</f>
        <v>E</v>
      </c>
      <c r="E27" s="16">
        <f>A27-VLOOKUP(D27,Categorie!A$2:D$50,4,FALSE)</f>
        <v>0.053298611111111116</v>
      </c>
      <c r="F27" s="20" t="str">
        <f>VLOOKUP(B27,Atleti!A$2:F$999,6,FALSE)</f>
        <v>TEAM SCOTT-PASQUINI (FCI)</v>
      </c>
      <c r="G27" t="str">
        <f>VLOOKUP(B27,Atleti!A$2:G$999,7,FALSE)</f>
        <v>FCI</v>
      </c>
    </row>
    <row r="28" spans="1:7" ht="12.75">
      <c r="A28" s="16">
        <v>0.702662037037037</v>
      </c>
      <c r="B28" s="8">
        <v>85</v>
      </c>
      <c r="C28" t="str">
        <f>VLOOKUP(B28,Atleti!A$2:B$999,2,FALSE)</f>
        <v>CHELI MASSIMO</v>
      </c>
      <c r="D28" s="8" t="str">
        <f>VLOOKUP(B28,Atleti!A$2:D$999,4,FALSE)</f>
        <v>B</v>
      </c>
      <c r="E28" s="16">
        <f>A28-VLOOKUP(D28,Categorie!A$2:D$50,4,FALSE)</f>
        <v>0.05335648148148142</v>
      </c>
      <c r="F28" s="20" t="str">
        <f>VLOOKUP(B28,Atleti!A$2:F$999,6,FALSE)</f>
        <v>FULL DYNAMIX ERREPI (UISP)</v>
      </c>
      <c r="G28" t="str">
        <f>VLOOKUP(B28,Atleti!A$2:G$999,7,FALSE)</f>
        <v>UISP</v>
      </c>
    </row>
    <row r="29" spans="1:7" ht="12.75">
      <c r="A29" s="16">
        <v>0.7031365740740741</v>
      </c>
      <c r="B29" s="8">
        <v>20</v>
      </c>
      <c r="C29" t="str">
        <f>VLOOKUP(B29,Atleti!A$2:B$999,2,FALSE)</f>
        <v>LAERA PAOLO</v>
      </c>
      <c r="D29" s="8" t="str">
        <f>VLOOKUP(B29,Atleti!A$2:D$999,4,FALSE)</f>
        <v>E</v>
      </c>
      <c r="E29" s="16">
        <f>A29-VLOOKUP(D29,Categorie!A$2:D$50,4,FALSE)</f>
        <v>0.05383101851851857</v>
      </c>
      <c r="F29" s="20" t="str">
        <f>VLOOKUP(B29,Atleti!A$2:F$999,6,FALSE)</f>
        <v>CICLI TESTI (FCI)</v>
      </c>
      <c r="G29" t="str">
        <f>VLOOKUP(B29,Atleti!A$2:G$999,7,FALSE)</f>
        <v>FCI</v>
      </c>
    </row>
    <row r="30" spans="1:7" ht="12.75">
      <c r="A30" s="16">
        <v>0.7032407407407407</v>
      </c>
      <c r="B30" s="8">
        <v>18</v>
      </c>
      <c r="C30" t="str">
        <f>VLOOKUP(B30,Atleti!A$2:B$999,2,FALSE)</f>
        <v>MAZZI MARCO</v>
      </c>
      <c r="D30" s="8" t="str">
        <f>VLOOKUP(B30,Atleti!A$2:D$999,4,FALSE)</f>
        <v>A</v>
      </c>
      <c r="E30" s="16">
        <f>A30-VLOOKUP(D30,Categorie!A$2:D$50,4,FALSE)</f>
        <v>0.05393518518518514</v>
      </c>
      <c r="F30" s="20" t="str">
        <f>VLOOKUP(B30,Atleti!A$2:F$999,6,FALSE)</f>
        <v>FULL DYNAMIX ERREPI (UISP)</v>
      </c>
      <c r="G30" t="str">
        <f>VLOOKUP(B30,Atleti!A$2:G$999,7,FALSE)</f>
        <v>UISP</v>
      </c>
    </row>
    <row r="31" spans="1:7" ht="12.75">
      <c r="A31" s="16">
        <v>0.7032407407407407</v>
      </c>
      <c r="B31" s="8">
        <v>27</v>
      </c>
      <c r="C31" t="str">
        <f>VLOOKUP(B31,Atleti!A$2:B$999,2,FALSE)</f>
        <v>BURZI MASSIMO</v>
      </c>
      <c r="D31" s="8" t="str">
        <f>VLOOKUP(B31,Atleti!A$2:D$999,4,FALSE)</f>
        <v>E</v>
      </c>
      <c r="E31" s="16">
        <f>A31-VLOOKUP(D31,Categorie!A$2:D$50,4,FALSE)</f>
        <v>0.05393518518518514</v>
      </c>
      <c r="F31" s="20" t="str">
        <f>VLOOKUP(B31,Atleti!A$2:F$999,6,FALSE)</f>
        <v>TEAM SCOTT-PASQUINI (FCI)</v>
      </c>
      <c r="G31" t="str">
        <f>VLOOKUP(B31,Atleti!A$2:G$999,7,FALSE)</f>
        <v>FCI</v>
      </c>
    </row>
    <row r="32" spans="1:7" ht="12.75">
      <c r="A32" s="16">
        <v>0.7032986111111111</v>
      </c>
      <c r="B32" s="8">
        <v>29</v>
      </c>
      <c r="C32" t="str">
        <f>VLOOKUP(B32,Atleti!A$2:B$999,2,FALSE)</f>
        <v>ARTINI MARCO</v>
      </c>
      <c r="D32" s="8" t="str">
        <f>VLOOKUP(B32,Atleti!A$2:D$999,4,FALSE)</f>
        <v>B</v>
      </c>
      <c r="E32" s="16">
        <f>A32-VLOOKUP(D32,Categorie!A$2:D$50,4,FALSE)</f>
        <v>0.05399305555555556</v>
      </c>
      <c r="F32" s="20" t="str">
        <f>VLOOKUP(B32,Atleti!A$2:F$999,6,FALSE)</f>
        <v>TEAM SCOTT-PASQUINI (FCI)</v>
      </c>
      <c r="G32" t="str">
        <f>VLOOKUP(B32,Atleti!A$2:G$999,7,FALSE)</f>
        <v>FCI</v>
      </c>
    </row>
    <row r="33" spans="1:7" ht="12.75">
      <c r="A33" s="16">
        <v>0.7032986111111111</v>
      </c>
      <c r="B33" s="8">
        <v>117</v>
      </c>
      <c r="C33" t="str">
        <f>VLOOKUP(B33,Atleti!A$2:B$999,2,FALSE)</f>
        <v>LIGI NICOLA</v>
      </c>
      <c r="D33" s="8" t="str">
        <f>VLOOKUP(B33,Atleti!A$2:D$999,4,FALSE)</f>
        <v>C</v>
      </c>
      <c r="E33" s="16">
        <f>A33-VLOOKUP(D33,Categorie!A$2:D$50,4,FALSE)</f>
        <v>0.05399305555555556</v>
      </c>
      <c r="F33" s="20" t="str">
        <f>VLOOKUP(B33,Atleti!A$2:F$999,6,FALSE)</f>
        <v>GAUDENZI (UISP)</v>
      </c>
      <c r="G33" t="str">
        <f>VLOOKUP(B33,Atleti!A$2:G$999,7,FALSE)</f>
        <v>UISP</v>
      </c>
    </row>
    <row r="34" spans="1:7" ht="12.75">
      <c r="A34" s="16">
        <v>0.7034375</v>
      </c>
      <c r="B34" s="8">
        <v>162</v>
      </c>
      <c r="C34" t="str">
        <f>VLOOKUP(B34,Atleti!A$2:B$999,2,FALSE)</f>
        <v>MOGAVERO FLAVIANO</v>
      </c>
      <c r="D34" s="8" t="str">
        <f>VLOOKUP(B34,Atleti!A$2:D$999,4,FALSE)</f>
        <v>B</v>
      </c>
      <c r="E34" s="16">
        <f>A34-VLOOKUP(D34,Categorie!A$2:D$50,4,FALSE)</f>
        <v>0.05413194444444447</v>
      </c>
      <c r="F34" s="20" t="str">
        <f>VLOOKUP(B34,Atleti!A$2:F$999,6,FALSE)</f>
        <v>FARE-TENTICICLISMO (FCI)</v>
      </c>
      <c r="G34" t="str">
        <f>VLOOKUP(B34,Atleti!A$2:G$999,7,FALSE)</f>
        <v>FCI</v>
      </c>
    </row>
    <row r="35" spans="1:7" ht="12.75">
      <c r="A35" s="16">
        <v>0.7035300925925926</v>
      </c>
      <c r="B35" s="8">
        <v>84</v>
      </c>
      <c r="C35" t="str">
        <f>VLOOKUP(B35,Atleti!A$2:B$999,2,FALSE)</f>
        <v>PACESCHI ALESSIO</v>
      </c>
      <c r="D35" s="8" t="str">
        <f>VLOOKUP(B35,Atleti!A$2:D$999,4,FALSE)</f>
        <v>A</v>
      </c>
      <c r="E35" s="16">
        <f>A35-VLOOKUP(D35,Categorie!A$2:D$50,4,FALSE)</f>
        <v>0.054224537037037</v>
      </c>
      <c r="F35" s="20" t="str">
        <f>VLOOKUP(B35,Atleti!A$2:F$999,6,FALSE)</f>
        <v>FULL DYNAMIX ERREPI (UISP)</v>
      </c>
      <c r="G35" t="str">
        <f>VLOOKUP(B35,Atleti!A$2:G$999,7,FALSE)</f>
        <v>UISP</v>
      </c>
    </row>
    <row r="36" spans="1:7" ht="12.75">
      <c r="A36" s="16">
        <v>0.7037615740740741</v>
      </c>
      <c r="B36" s="8">
        <v>107</v>
      </c>
      <c r="C36" t="str">
        <f>VLOOKUP(B36,Atleti!A$2:B$999,2,FALSE)</f>
        <v>SAPORA CRISTIAN</v>
      </c>
      <c r="D36" s="8" t="str">
        <f>VLOOKUP(B36,Atleti!A$2:D$999,4,FALSE)</f>
        <v>C</v>
      </c>
      <c r="E36" s="16">
        <f>A36-VLOOKUP(D36,Categorie!A$2:D$50,4,FALSE)</f>
        <v>0.054456018518518556</v>
      </c>
      <c r="F36" s="20" t="str">
        <f>VLOOKUP(B36,Atleti!A$2:F$999,6,FALSE)</f>
        <v>FARE-TENTICICLISMO (AICS)</v>
      </c>
      <c r="G36" t="str">
        <f>VLOOKUP(B36,Atleti!A$2:G$999,7,FALSE)</f>
        <v>AICS</v>
      </c>
    </row>
    <row r="37" spans="1:7" ht="12.75">
      <c r="A37" s="16">
        <v>0.7039351851851853</v>
      </c>
      <c r="B37" s="8">
        <v>141</v>
      </c>
      <c r="C37" t="str">
        <f>VLOOKUP(B37,Atleti!A$2:B$999,2,FALSE)</f>
        <v>BARTOLINI PATRIZIO</v>
      </c>
      <c r="D37" s="8" t="str">
        <f>VLOOKUP(B37,Atleti!A$2:D$999,4,FALSE)</f>
        <v>A</v>
      </c>
      <c r="E37" s="16">
        <f>A37-VLOOKUP(D37,Categorie!A$2:D$50,4,FALSE)</f>
        <v>0.054629629629629695</v>
      </c>
      <c r="F37" s="20" t="str">
        <f>VLOOKUP(B37,Atleti!A$2:F$999,6,FALSE)</f>
        <v>WHISTLE B.P. MOTION TEAM</v>
      </c>
      <c r="G37" t="str">
        <f>VLOOKUP(B37,Atleti!A$2:G$999,7,FALSE)</f>
        <v>UISP</v>
      </c>
    </row>
    <row r="38" spans="1:7" ht="12.75">
      <c r="A38" s="16">
        <v>0.7039351851851853</v>
      </c>
      <c r="B38" s="8">
        <v>37</v>
      </c>
      <c r="C38" t="str">
        <f>VLOOKUP(B38,Atleti!A$2:B$999,2,FALSE)</f>
        <v>MANCINI MASSIMO</v>
      </c>
      <c r="D38" s="8" t="str">
        <f>VLOOKUP(B38,Atleti!A$2:D$999,4,FALSE)</f>
        <v>C</v>
      </c>
      <c r="E38" s="16">
        <f>A38-VLOOKUP(D38,Categorie!A$2:D$50,4,FALSE)</f>
        <v>0.054629629629629695</v>
      </c>
      <c r="F38" s="20" t="str">
        <f>VLOOKUP(B38,Atleti!A$2:F$999,6,FALSE)</f>
        <v>MATE'</v>
      </c>
      <c r="G38" t="str">
        <f>VLOOKUP(B38,Atleti!A$2:G$999,7,FALSE)</f>
        <v>FCI</v>
      </c>
    </row>
    <row r="39" spans="1:7" ht="12.75">
      <c r="A39" s="16">
        <v>0.7039351851851853</v>
      </c>
      <c r="B39" s="8">
        <v>81</v>
      </c>
      <c r="C39" t="str">
        <f>VLOOKUP(B39,Atleti!A$2:B$999,2,FALSE)</f>
        <v>BERNARDINI LORENZO</v>
      </c>
      <c r="D39" s="8" t="str">
        <f>VLOOKUP(B39,Atleti!A$2:D$999,4,FALSE)</f>
        <v>A</v>
      </c>
      <c r="E39" s="16">
        <f>A39-VLOOKUP(D39,Categorie!A$2:D$50,4,FALSE)</f>
        <v>0.054629629629629695</v>
      </c>
      <c r="F39" s="20" t="str">
        <f>VLOOKUP(B39,Atleti!A$2:F$999,6,FALSE)</f>
        <v>FULL DYNAMIX ERREPI (UISP)</v>
      </c>
      <c r="G39" t="str">
        <f>VLOOKUP(B39,Atleti!A$2:G$999,7,FALSE)</f>
        <v>UISP</v>
      </c>
    </row>
    <row r="40" spans="1:7" ht="12.75">
      <c r="A40" s="16">
        <v>0.7039930555555555</v>
      </c>
      <c r="B40" s="8">
        <v>161</v>
      </c>
      <c r="C40" t="str">
        <f>VLOOKUP(B40,Atleti!A$2:B$999,2,FALSE)</f>
        <v>RICCI ALESSANDRO</v>
      </c>
      <c r="D40" s="8" t="str">
        <f>VLOOKUP(B40,Atleti!A$2:D$999,4,FALSE)</f>
        <v>B</v>
      </c>
      <c r="E40" s="16">
        <f>A40-VLOOKUP(D40,Categorie!A$2:D$50,4,FALSE)</f>
        <v>0.05468749999999989</v>
      </c>
      <c r="F40" s="20" t="str">
        <f>VLOOKUP(B40,Atleti!A$2:F$999,6,FALSE)</f>
        <v>EUROBICI (ENDAS)</v>
      </c>
      <c r="G40" t="str">
        <f>VLOOKUP(B40,Atleti!A$2:G$999,7,FALSE)</f>
        <v>ENDAS</v>
      </c>
    </row>
    <row r="41" spans="1:7" ht="12.75">
      <c r="A41" s="16">
        <v>0.7039930555555555</v>
      </c>
      <c r="B41" s="8">
        <v>124</v>
      </c>
      <c r="C41" t="str">
        <f>VLOOKUP(B41,Atleti!A$2:B$999,2,FALSE)</f>
        <v>FERRI ALESSANDRO</v>
      </c>
      <c r="D41" s="8" t="str">
        <f>VLOOKUP(B41,Atleti!A$2:D$999,4,FALSE)</f>
        <v>D</v>
      </c>
      <c r="E41" s="16">
        <f>A41-VLOOKUP(D41,Categorie!A$2:D$50,4,FALSE)</f>
        <v>0.05468749999999989</v>
      </c>
      <c r="F41" s="20" t="str">
        <f>VLOOKUP(B41,Atleti!A$2:F$999,6,FALSE)</f>
        <v>MTB CASENTINO-TACCONI SPORT</v>
      </c>
      <c r="G41" t="str">
        <f>VLOOKUP(B41,Atleti!A$2:G$999,7,FALSE)</f>
        <v>UISP</v>
      </c>
    </row>
    <row r="42" spans="1:7" ht="12.75">
      <c r="A42" s="16">
        <v>0.7042476851851852</v>
      </c>
      <c r="B42" s="8">
        <v>35</v>
      </c>
      <c r="C42" t="str">
        <f>VLOOKUP(B42,Atleti!A$2:B$999,2,FALSE)</f>
        <v>BARTOLOZZI MARCELLO</v>
      </c>
      <c r="D42" s="8" t="str">
        <f>VLOOKUP(B42,Atleti!A$2:D$999,4,FALSE)</f>
        <v>E</v>
      </c>
      <c r="E42" s="16">
        <f>A42-VLOOKUP(D42,Categorie!A$2:D$50,4,FALSE)</f>
        <v>0.05494212962962963</v>
      </c>
      <c r="F42" s="20" t="str">
        <f>VLOOKUP(B42,Atleti!A$2:F$999,6,FALSE)</f>
        <v>DONKEY BIKE (FCI)</v>
      </c>
      <c r="G42" t="str">
        <f>VLOOKUP(B42,Atleti!A$2:G$999,7,FALSE)</f>
        <v>FCI</v>
      </c>
    </row>
    <row r="43" spans="1:7" ht="12.75">
      <c r="A43" s="16">
        <v>0.704513888888889</v>
      </c>
      <c r="B43" s="8">
        <v>145</v>
      </c>
      <c r="C43" t="str">
        <f>VLOOKUP(B43,Atleti!A$2:B$999,2,FALSE)</f>
        <v>CENNI FRANCESCO</v>
      </c>
      <c r="D43" s="8" t="str">
        <f>VLOOKUP(B43,Atleti!A$2:D$999,4,FALSE)</f>
        <v>A</v>
      </c>
      <c r="E43" s="16">
        <f>A43-VLOOKUP(D43,Categorie!A$2:D$50,4,FALSE)</f>
        <v>0.055208333333333415</v>
      </c>
      <c r="F43" s="20" t="str">
        <f>VLOOKUP(B43,Atleti!A$2:F$999,6,FALSE)</f>
        <v>ASL 11 EMPOLI</v>
      </c>
      <c r="G43" t="str">
        <f>VLOOKUP(B43,Atleti!A$2:G$999,7,FALSE)</f>
        <v>UISP</v>
      </c>
    </row>
    <row r="44" spans="1:7" ht="12.75">
      <c r="A44" s="16">
        <v>0.7047453703703703</v>
      </c>
      <c r="B44" s="8">
        <v>46</v>
      </c>
      <c r="C44" t="str">
        <f>VLOOKUP(B44,Atleti!A$2:B$999,2,FALSE)</f>
        <v>MARINELLI FERRETTINI STEFANO</v>
      </c>
      <c r="D44" s="8" t="str">
        <f>VLOOKUP(B44,Atleti!A$2:D$999,4,FALSE)</f>
        <v>C</v>
      </c>
      <c r="E44" s="16">
        <f>A44-VLOOKUP(D44,Categorie!A$2:D$50,4,FALSE)</f>
        <v>0.05543981481481475</v>
      </c>
      <c r="F44" s="20" t="str">
        <f>VLOOKUP(B44,Atleti!A$2:F$999,6,FALSE)</f>
        <v>MTB CASTIGLION DEL LAGO</v>
      </c>
      <c r="G44" t="str">
        <f>VLOOKUP(B44,Atleti!A$2:G$999,7,FALSE)</f>
        <v>FCI</v>
      </c>
    </row>
    <row r="45" spans="1:7" ht="12.75">
      <c r="A45" s="16">
        <v>0.7048611111111112</v>
      </c>
      <c r="B45" s="8">
        <v>22</v>
      </c>
      <c r="C45" t="str">
        <f>VLOOKUP(B45,Atleti!A$2:B$999,2,FALSE)</f>
        <v>FELICI LORENZO</v>
      </c>
      <c r="D45" s="8" t="str">
        <f>VLOOKUP(B45,Atleti!A$2:D$999,4,FALSE)</f>
        <v>C</v>
      </c>
      <c r="E45" s="16">
        <f>A45-VLOOKUP(D45,Categorie!A$2:D$50,4,FALSE)</f>
        <v>0.05555555555555558</v>
      </c>
      <c r="F45" s="20" t="str">
        <f>VLOOKUP(B45,Atleti!A$2:F$999,6,FALSE)</f>
        <v>DONKEY BIKE (FCI)</v>
      </c>
      <c r="G45" t="str">
        <f>VLOOKUP(B45,Atleti!A$2:G$999,7,FALSE)</f>
        <v>FCI</v>
      </c>
    </row>
    <row r="46" spans="1:7" ht="12.75">
      <c r="A46" s="16">
        <v>0.7050694444444444</v>
      </c>
      <c r="B46" s="8">
        <v>113</v>
      </c>
      <c r="C46" t="str">
        <f>VLOOKUP(B46,Atleti!A$2:B$999,2,FALSE)</f>
        <v>MUGNAINI LUCA</v>
      </c>
      <c r="D46" s="8" t="str">
        <f>VLOOKUP(B46,Atleti!A$2:D$999,4,FALSE)</f>
        <v>D</v>
      </c>
      <c r="E46" s="16">
        <f>A46-VLOOKUP(D46,Categorie!A$2:D$50,4,FALSE)</f>
        <v>0.055763888888888835</v>
      </c>
      <c r="F46" s="20" t="str">
        <f>VLOOKUP(B46,Atleti!A$2:F$999,6,FALSE)</f>
        <v>GAUDENZI (FCI)</v>
      </c>
      <c r="G46" t="str">
        <f>VLOOKUP(B46,Atleti!A$2:G$999,7,FALSE)</f>
        <v>FCI</v>
      </c>
    </row>
    <row r="47" spans="1:7" ht="12.75">
      <c r="A47" s="16">
        <v>0.7052083333333333</v>
      </c>
      <c r="B47" s="8">
        <v>4</v>
      </c>
      <c r="C47" t="str">
        <f>VLOOKUP(B47,Atleti!A$2:B$999,2,FALSE)</f>
        <v>BARDINI MASSIMO</v>
      </c>
      <c r="D47" s="8" t="str">
        <f>VLOOKUP(B47,Atleti!A$2:D$999,4,FALSE)</f>
        <v>D</v>
      </c>
      <c r="E47" s="16">
        <f>A47-VLOOKUP(D47,Categorie!A$2:D$50,4,FALSE)</f>
        <v>0.055902777777777746</v>
      </c>
      <c r="F47" s="20" t="str">
        <f>VLOOKUP(B47,Atleti!A$2:F$999,6,FALSE)</f>
        <v>CHIANCIANO (UISP)</v>
      </c>
      <c r="G47" t="str">
        <f>VLOOKUP(B47,Atleti!A$2:G$999,7,FALSE)</f>
        <v>UISP</v>
      </c>
    </row>
    <row r="48" spans="1:7" ht="12.75">
      <c r="A48" s="16">
        <v>0.7052546296296297</v>
      </c>
      <c r="B48" s="8">
        <v>123</v>
      </c>
      <c r="C48" t="str">
        <f>VLOOKUP(B48,Atleti!A$2:B$999,2,FALSE)</f>
        <v>CENNI ALESSANDRO</v>
      </c>
      <c r="D48" s="8" t="str">
        <f>VLOOKUP(B48,Atleti!A$2:D$999,4,FALSE)</f>
        <v>D</v>
      </c>
      <c r="E48" s="16">
        <f>A48-VLOOKUP(D48,Categorie!A$2:D$50,4,FALSE)</f>
        <v>0.05594907407407412</v>
      </c>
      <c r="F48" s="20" t="str">
        <f>VLOOKUP(B48,Atleti!A$2:F$999,6,FALSE)</f>
        <v>MTB CASENTINO-TACCONI SPORT</v>
      </c>
      <c r="G48" t="str">
        <f>VLOOKUP(B48,Atleti!A$2:G$999,7,FALSE)</f>
        <v>UISP</v>
      </c>
    </row>
    <row r="49" spans="1:7" ht="12.75">
      <c r="A49" s="16">
        <v>0.7055555555555556</v>
      </c>
      <c r="B49" s="8">
        <v>56</v>
      </c>
      <c r="C49" t="str">
        <f>VLOOKUP(B49,Atleti!A$2:B$999,2,FALSE)</f>
        <v>DIGILIO EMANUELE</v>
      </c>
      <c r="D49" s="8" t="str">
        <f>VLOOKUP(B49,Atleti!A$2:D$999,4,FALSE)</f>
        <v>A</v>
      </c>
      <c r="E49" s="16">
        <f>A49-VLOOKUP(D49,Categorie!A$2:D$50,4,FALSE)</f>
        <v>0.05625000000000002</v>
      </c>
      <c r="F49" s="20" t="str">
        <f>VLOOKUP(B49,Atleti!A$2:F$999,6,FALSE)</f>
        <v>MTB SANTAFIORA</v>
      </c>
      <c r="G49" t="str">
        <f>VLOOKUP(B49,Atleti!A$2:G$999,7,FALSE)</f>
        <v>UISP</v>
      </c>
    </row>
    <row r="50" spans="1:7" ht="12.75">
      <c r="A50" s="16">
        <v>0.7055555555555556</v>
      </c>
      <c r="B50" s="8">
        <v>90</v>
      </c>
      <c r="C50" t="str">
        <f>VLOOKUP(B50,Atleti!A$2:B$999,2,FALSE)</f>
        <v>CARDINALI DANIELE</v>
      </c>
      <c r="D50" s="8" t="str">
        <f>VLOOKUP(B50,Atleti!A$2:D$999,4,FALSE)</f>
        <v>B</v>
      </c>
      <c r="E50" s="16">
        <f>A50-VLOOKUP(D50,Categorie!A$2:D$50,4,FALSE)</f>
        <v>0.05625000000000002</v>
      </c>
      <c r="F50" s="20" t="str">
        <f>VLOOKUP(B50,Atleti!A$2:F$999,6,FALSE)</f>
        <v>CICLI TESTI (FCI)</v>
      </c>
      <c r="G50" t="str">
        <f>VLOOKUP(B50,Atleti!A$2:G$999,7,FALSE)</f>
        <v>FCI</v>
      </c>
    </row>
    <row r="51" spans="1:7" ht="12.75">
      <c r="A51" s="16">
        <v>0.7058449074074074</v>
      </c>
      <c r="B51" s="8">
        <v>74</v>
      </c>
      <c r="C51" t="str">
        <f>VLOOKUP(B51,Atleti!A$2:B$999,2,FALSE)</f>
        <v>ZANELLI ALESSANDRO</v>
      </c>
      <c r="D51" s="8" t="str">
        <f>VLOOKUP(B51,Atleti!A$2:D$999,4,FALSE)</f>
        <v>A</v>
      </c>
      <c r="E51" s="16">
        <f>A51-VLOOKUP(D51,Categorie!A$2:D$50,4,FALSE)</f>
        <v>0.05653935185185177</v>
      </c>
      <c r="F51" s="20" t="str">
        <f>VLOOKUP(B51,Atleti!A$2:F$999,6,FALSE)</f>
        <v>BIKELAND TEAM 2003</v>
      </c>
      <c r="G51" t="str">
        <f>VLOOKUP(B51,Atleti!A$2:G$999,7,FALSE)</f>
        <v>FCI</v>
      </c>
    </row>
    <row r="52" spans="1:7" ht="12.75">
      <c r="A52" s="16">
        <v>0.7059606481481482</v>
      </c>
      <c r="B52" s="8">
        <v>14</v>
      </c>
      <c r="C52" t="str">
        <f>VLOOKUP(B52,Atleti!A$2:B$999,2,FALSE)</f>
        <v>SENSERINI GIUSEPPE</v>
      </c>
      <c r="D52" s="8" t="str">
        <f>VLOOKUP(B52,Atleti!A$2:D$999,4,FALSE)</f>
        <v>E</v>
      </c>
      <c r="E52" s="16">
        <f>A52-VLOOKUP(D52,Categorie!A$2:D$50,4,FALSE)</f>
        <v>0.056655092592592604</v>
      </c>
      <c r="F52" s="20" t="str">
        <f>VLOOKUP(B52,Atleti!A$2:F$999,6,FALSE)</f>
        <v>FULL DYNAMIX ERREPI (FCI)</v>
      </c>
      <c r="G52" t="str">
        <f>VLOOKUP(B52,Atleti!A$2:G$999,7,FALSE)</f>
        <v>FCI</v>
      </c>
    </row>
    <row r="53" spans="1:7" ht="12.75">
      <c r="A53" s="16">
        <v>0.7060185185185185</v>
      </c>
      <c r="B53" s="8">
        <v>63</v>
      </c>
      <c r="C53" t="str">
        <f>VLOOKUP(B53,Atleti!A$2:B$999,2,FALSE)</f>
        <v>BRANDINI NICOLA</v>
      </c>
      <c r="D53" s="8" t="str">
        <f>VLOOKUP(B53,Atleti!A$2:D$999,4,FALSE)</f>
        <v>B</v>
      </c>
      <c r="E53" s="16">
        <f>A53-VLOOKUP(D53,Categorie!A$2:D$50,4,FALSE)</f>
        <v>0.05671296296296291</v>
      </c>
      <c r="F53" s="20" t="str">
        <f>VLOOKUP(B53,Atleti!A$2:F$999,6,FALSE)</f>
        <v>TEAM SCOTT-PASQUINI (FCI)</v>
      </c>
      <c r="G53" t="str">
        <f>VLOOKUP(B53,Atleti!A$2:G$999,7,FALSE)</f>
        <v>FCI</v>
      </c>
    </row>
    <row r="54" spans="1:7" ht="12.75">
      <c r="A54" s="16">
        <v>0.7064814814814815</v>
      </c>
      <c r="B54" s="8">
        <v>57</v>
      </c>
      <c r="C54" t="str">
        <f>VLOOKUP(B54,Atleti!A$2:B$999,2,FALSE)</f>
        <v>GUIDELLI FABIO</v>
      </c>
      <c r="D54" s="8" t="str">
        <f>VLOOKUP(B54,Atleti!A$2:D$999,4,FALSE)</f>
        <v>B</v>
      </c>
      <c r="E54" s="16">
        <f>A54-VLOOKUP(D54,Categorie!A$2:D$50,4,FALSE)</f>
        <v>0.05717592592592591</v>
      </c>
      <c r="F54" s="20" t="str">
        <f>VLOOKUP(B54,Atleti!A$2:F$999,6,FALSE)</f>
        <v>FARE-TENTICICLISMO (AICS)</v>
      </c>
      <c r="G54" t="str">
        <f>VLOOKUP(B54,Atleti!A$2:G$999,7,FALSE)</f>
        <v>AICS</v>
      </c>
    </row>
    <row r="55" spans="1:7" ht="12.75">
      <c r="A55" s="16">
        <v>0.7069444444444444</v>
      </c>
      <c r="B55" s="8">
        <v>149</v>
      </c>
      <c r="C55" t="str">
        <f>VLOOKUP(B55,Atleti!A$2:B$999,2,FALSE)</f>
        <v>PANCINI MARCO</v>
      </c>
      <c r="D55" s="8" t="str">
        <f>VLOOKUP(B55,Atleti!A$2:D$999,4,FALSE)</f>
        <v>C</v>
      </c>
      <c r="E55" s="16">
        <f>A55-VLOOKUP(D55,Categorie!A$2:D$50,4,FALSE)</f>
        <v>0.057638888888888795</v>
      </c>
      <c r="F55" s="20" t="str">
        <f>VLOOKUP(B55,Atleti!A$2:F$999,6,FALSE)</f>
        <v>CAVALLINO </v>
      </c>
      <c r="G55" t="str">
        <f>VLOOKUP(B55,Atleti!A$2:G$999,7,FALSE)</f>
        <v>UISP</v>
      </c>
    </row>
    <row r="56" spans="1:7" ht="12.75">
      <c r="A56" s="16">
        <v>0.7069444444444444</v>
      </c>
      <c r="B56" s="8">
        <v>55</v>
      </c>
      <c r="C56" t="str">
        <f>VLOOKUP(B56,Atleti!A$2:B$999,2,FALSE)</f>
        <v>MASTACCHI ANDREA</v>
      </c>
      <c r="D56" s="8" t="str">
        <f>VLOOKUP(B56,Atleti!A$2:D$999,4,FALSE)</f>
        <v>D</v>
      </c>
      <c r="E56" s="16">
        <f>A56-VLOOKUP(D56,Categorie!A$2:D$50,4,FALSE)</f>
        <v>0.057638888888888795</v>
      </c>
      <c r="F56" s="20" t="str">
        <f>VLOOKUP(B56,Atleti!A$2:F$999,6,FALSE)</f>
        <v>MARYNEER CYCLES</v>
      </c>
      <c r="G56" t="str">
        <f>VLOOKUP(B56,Atleti!A$2:G$999,7,FALSE)</f>
        <v>UISP</v>
      </c>
    </row>
    <row r="57" spans="1:7" ht="12.75">
      <c r="A57" s="16">
        <v>0.7070833333333333</v>
      </c>
      <c r="B57" s="8">
        <v>28</v>
      </c>
      <c r="C57" t="str">
        <f>VLOOKUP(B57,Atleti!A$2:B$999,2,FALSE)</f>
        <v>PASQUETTI VANNI</v>
      </c>
      <c r="D57" s="8" t="str">
        <f>VLOOKUP(B57,Atleti!A$2:D$999,4,FALSE)</f>
        <v>D</v>
      </c>
      <c r="E57" s="16">
        <f>A57-VLOOKUP(D57,Categorie!A$2:D$50,4,FALSE)</f>
        <v>0.057777777777777706</v>
      </c>
      <c r="F57" s="20" t="str">
        <f>VLOOKUP(B57,Atleti!A$2:F$999,6,FALSE)</f>
        <v>LEONARDI RACING</v>
      </c>
      <c r="G57" t="str">
        <f>VLOOKUP(B57,Atleti!A$2:G$999,7,FALSE)</f>
        <v>AICS</v>
      </c>
    </row>
    <row r="58" spans="1:7" ht="12.75">
      <c r="A58" s="16">
        <v>0.7072337962962963</v>
      </c>
      <c r="B58" s="8">
        <v>67</v>
      </c>
      <c r="C58" t="str">
        <f>VLOOKUP(B58,Atleti!A$2:B$999,2,FALSE)</f>
        <v>CANESCHI RICCARDO</v>
      </c>
      <c r="D58" s="8" t="str">
        <f>VLOOKUP(B58,Atleti!A$2:D$999,4,FALSE)</f>
        <v>A</v>
      </c>
      <c r="E58" s="16">
        <f>A58-VLOOKUP(D58,Categorie!A$2:D$50,4,FALSE)</f>
        <v>0.057928240740740766</v>
      </c>
      <c r="F58" s="20" t="str">
        <f>VLOOKUP(B58,Atleti!A$2:F$999,6,FALSE)</f>
        <v>TEAM SCOTT-PASQUINI (AICS)</v>
      </c>
      <c r="G58" t="str">
        <f>VLOOKUP(B58,Atleti!A$2:G$999,7,FALSE)</f>
        <v>AICS</v>
      </c>
    </row>
    <row r="59" spans="1:7" ht="12.75">
      <c r="A59" s="16">
        <v>0.7075810185185185</v>
      </c>
      <c r="B59" s="8">
        <v>24</v>
      </c>
      <c r="C59" t="str">
        <f>VLOOKUP(B59,Atleti!A$2:B$999,2,FALSE)</f>
        <v>FILIPPETTI LUISIANO</v>
      </c>
      <c r="D59" s="8" t="str">
        <f>VLOOKUP(B59,Atleti!A$2:D$999,4,FALSE)</f>
        <v>E</v>
      </c>
      <c r="E59" s="16">
        <f>A59-VLOOKUP(D59,Categorie!A$2:D$50,4,FALSE)</f>
        <v>0.05827546296296293</v>
      </c>
      <c r="F59" s="20" t="str">
        <f>VLOOKUP(B59,Atleti!A$2:F$999,6,FALSE)</f>
        <v>CRAL VV FF GENOVA</v>
      </c>
      <c r="G59" t="str">
        <f>VLOOKUP(B59,Atleti!A$2:G$999,7,FALSE)</f>
        <v>FCI</v>
      </c>
    </row>
    <row r="60" spans="1:7" ht="12.75">
      <c r="A60" s="16">
        <v>0.7075810185185185</v>
      </c>
      <c r="B60" s="8">
        <v>86</v>
      </c>
      <c r="C60" t="str">
        <f>VLOOKUP(B60,Atleti!A$2:B$999,2,FALSE)</f>
        <v>CHELI PAOLO</v>
      </c>
      <c r="D60" s="8" t="str">
        <f>VLOOKUP(B60,Atleti!A$2:D$999,4,FALSE)</f>
        <v>A</v>
      </c>
      <c r="E60" s="16">
        <f>A60-VLOOKUP(D60,Categorie!A$2:D$50,4,FALSE)</f>
        <v>0.05827546296296293</v>
      </c>
      <c r="F60" s="20" t="str">
        <f>VLOOKUP(B60,Atleti!A$2:F$999,6,FALSE)</f>
        <v>FULL DYNAMIX ERREPI (UISP)</v>
      </c>
      <c r="G60" t="str">
        <f>VLOOKUP(B60,Atleti!A$2:G$999,7,FALSE)</f>
        <v>UISP</v>
      </c>
    </row>
    <row r="61" spans="1:7" ht="12.75">
      <c r="A61" s="16">
        <v>0.7079282407407407</v>
      </c>
      <c r="B61" s="8">
        <v>157</v>
      </c>
      <c r="C61" t="str">
        <f>VLOOKUP(B61,Atleti!A$2:B$999,2,FALSE)</f>
        <v>SASSARA ENRICO</v>
      </c>
      <c r="D61" s="8" t="str">
        <f>VLOOKUP(B61,Atleti!A$2:D$999,4,FALSE)</f>
        <v>D</v>
      </c>
      <c r="E61" s="16">
        <f>A61-VLOOKUP(D61,Categorie!A$2:D$50,4,FALSE)</f>
        <v>0.0586226851851851</v>
      </c>
      <c r="F61" s="20" t="str">
        <f>VLOOKUP(B61,Atleti!A$2:F$999,6,FALSE)</f>
        <v>MTB MONTEFIASCONE</v>
      </c>
      <c r="G61" t="str">
        <f>VLOOKUP(B61,Atleti!A$2:G$999,7,FALSE)</f>
        <v>FCI</v>
      </c>
    </row>
    <row r="62" spans="1:7" ht="12.75">
      <c r="A62" s="16">
        <v>0.7082175925925926</v>
      </c>
      <c r="B62" s="8">
        <v>10</v>
      </c>
      <c r="C62" t="str">
        <f>VLOOKUP(B62,Atleti!A$2:B$999,2,FALSE)</f>
        <v>CANTALONI SIMONE</v>
      </c>
      <c r="D62" s="8" t="str">
        <f>VLOOKUP(B62,Atleti!A$2:D$999,4,FALSE)</f>
        <v>C</v>
      </c>
      <c r="E62" s="16">
        <f>A62-VLOOKUP(D62,Categorie!A$2:D$50,4,FALSE)</f>
        <v>0.05891203703703707</v>
      </c>
      <c r="F62" s="20" t="str">
        <f>VLOOKUP(B62,Atleti!A$2:F$999,6,FALSE)</f>
        <v>FARE-TENTICICLISMO (AICS)</v>
      </c>
      <c r="G62" t="str">
        <f>VLOOKUP(B62,Atleti!A$2:G$999,7,FALSE)</f>
        <v>AICS</v>
      </c>
    </row>
    <row r="63" spans="1:7" ht="12.75">
      <c r="A63" s="16">
        <v>0.7082175925925926</v>
      </c>
      <c r="B63" s="8">
        <v>154</v>
      </c>
      <c r="C63" t="str">
        <f>VLOOKUP(B63,Atleti!A$2:B$999,2,FALSE)</f>
        <v>FRAGAI GIANLUCA</v>
      </c>
      <c r="D63" s="8" t="str">
        <f>VLOOKUP(B63,Atleti!A$2:D$999,4,FALSE)</f>
        <v>C</v>
      </c>
      <c r="E63" s="16">
        <f>A63-VLOOKUP(D63,Categorie!A$2:D$50,4,FALSE)</f>
        <v>0.05891203703703707</v>
      </c>
      <c r="F63" s="20" t="str">
        <f>VLOOKUP(B63,Atleti!A$2:F$999,6,FALSE)</f>
        <v>TERONTOLA</v>
      </c>
      <c r="G63" t="str">
        <f>VLOOKUP(B63,Atleti!A$2:G$999,7,FALSE)</f>
        <v>UISP</v>
      </c>
    </row>
    <row r="64" spans="1:7" ht="12.75">
      <c r="A64" s="16">
        <v>0.7083333333333334</v>
      </c>
      <c r="B64" s="8">
        <v>7</v>
      </c>
      <c r="C64" t="str">
        <f>VLOOKUP(B64,Atleti!A$2:B$999,2,FALSE)</f>
        <v>MAZZUOLI TIZIANO</v>
      </c>
      <c r="D64" s="8" t="str">
        <f>VLOOKUP(B64,Atleti!A$2:D$999,4,FALSE)</f>
        <v>E</v>
      </c>
      <c r="E64" s="16">
        <f>A64-VLOOKUP(D64,Categorie!A$2:D$50,4,FALSE)</f>
        <v>0.05902777777777779</v>
      </c>
      <c r="F64" s="20" t="str">
        <f>VLOOKUP(B64,Atleti!A$2:F$999,6,FALSE)</f>
        <v>CHIANCIANO (UISP)</v>
      </c>
      <c r="G64" t="str">
        <f>VLOOKUP(B64,Atleti!A$2:G$999,7,FALSE)</f>
        <v>UISP</v>
      </c>
    </row>
    <row r="65" spans="1:7" ht="12.75">
      <c r="A65" s="16">
        <v>0.708738425925926</v>
      </c>
      <c r="B65" s="8">
        <v>38</v>
      </c>
      <c r="C65" t="str">
        <f>VLOOKUP(B65,Atleti!A$2:B$999,2,FALSE)</f>
        <v>CELLINI ALESSIO</v>
      </c>
      <c r="D65" s="8" t="str">
        <f>VLOOKUP(B65,Atleti!A$2:D$999,4,FALSE)</f>
        <v>A</v>
      </c>
      <c r="E65" s="16">
        <f>A65-VLOOKUP(D65,Categorie!A$2:D$50,4,FALSE)</f>
        <v>0.05943287037037037</v>
      </c>
      <c r="F65" s="20" t="str">
        <f>VLOOKUP(B65,Atleti!A$2:F$999,6,FALSE)</f>
        <v>EUROBICI (FCI)</v>
      </c>
      <c r="G65" t="str">
        <f>VLOOKUP(B65,Atleti!A$2:G$999,7,FALSE)</f>
        <v>FCI</v>
      </c>
    </row>
    <row r="66" spans="1:7" ht="12.75">
      <c r="A66" s="16">
        <v>0.708738425925926</v>
      </c>
      <c r="B66" s="8">
        <v>101</v>
      </c>
      <c r="C66" t="str">
        <f>VLOOKUP(B66,Atleti!A$2:B$999,2,FALSE)</f>
        <v>TIMITILLI ALESSANDRO</v>
      </c>
      <c r="D66" s="8" t="str">
        <f>VLOOKUP(B66,Atleti!A$2:D$999,4,FALSE)</f>
        <v>B</v>
      </c>
      <c r="E66" s="16">
        <f>A66-VLOOKUP(D66,Categorie!A$2:D$50,4,FALSE)</f>
        <v>0.05943287037037037</v>
      </c>
      <c r="F66" s="20" t="str">
        <f>VLOOKUP(B66,Atleti!A$2:F$999,6,FALSE)</f>
        <v>CICLISTICA VALDARBIA</v>
      </c>
      <c r="G66" t="str">
        <f>VLOOKUP(B66,Atleti!A$2:G$999,7,FALSE)</f>
        <v>UISP</v>
      </c>
    </row>
    <row r="67" spans="1:7" ht="12.75">
      <c r="A67" s="16">
        <v>0.7091435185185185</v>
      </c>
      <c r="B67" s="8">
        <v>144</v>
      </c>
      <c r="C67" t="str">
        <f>VLOOKUP(B67,Atleti!A$2:B$999,2,FALSE)</f>
        <v>BONINI LUCA</v>
      </c>
      <c r="D67" s="8" t="str">
        <f>VLOOKUP(B67,Atleti!A$2:D$999,4,FALSE)</f>
        <v>B</v>
      </c>
      <c r="E67" s="16">
        <f>A67-VLOOKUP(D67,Categorie!A$2:D$50,4,FALSE)</f>
        <v>0.059837962962962954</v>
      </c>
      <c r="F67" s="20" t="str">
        <f>VLOOKUP(B67,Atleti!A$2:F$999,6,FALSE)</f>
        <v>MTB CASENTINO-TACCONI SPORT</v>
      </c>
      <c r="G67" t="str">
        <f>VLOOKUP(B67,Atleti!A$2:G$999,7,FALSE)</f>
        <v>UISP</v>
      </c>
    </row>
    <row r="68" spans="1:7" ht="12.75">
      <c r="A68" s="16">
        <v>0.7097222222222223</v>
      </c>
      <c r="B68" s="8">
        <v>66</v>
      </c>
      <c r="C68" t="str">
        <f>VLOOKUP(B68,Atleti!A$2:B$999,2,FALSE)</f>
        <v>LANDUCCI VITTORIO</v>
      </c>
      <c r="D68" s="8" t="str">
        <f>VLOOKUP(B68,Atleti!A$2:D$999,4,FALSE)</f>
        <v>B</v>
      </c>
      <c r="E68" s="16">
        <f>A68-VLOOKUP(D68,Categorie!A$2:D$50,4,FALSE)</f>
        <v>0.060416666666666674</v>
      </c>
      <c r="F68" s="20" t="str">
        <f>VLOOKUP(B68,Atleti!A$2:F$999,6,FALSE)</f>
        <v>FARE-TENTICICLISMO (AICS)</v>
      </c>
      <c r="G68" t="str">
        <f>VLOOKUP(B68,Atleti!A$2:G$999,7,FALSE)</f>
        <v>AICS</v>
      </c>
    </row>
    <row r="69" spans="1:7" ht="12.75">
      <c r="A69" s="16">
        <v>0.7098958333333334</v>
      </c>
      <c r="B69" s="8">
        <v>40</v>
      </c>
      <c r="C69" t="str">
        <f>VLOOKUP(B69,Atleti!A$2:B$999,2,FALSE)</f>
        <v>TERLIZZI SERGIO</v>
      </c>
      <c r="D69" s="8" t="str">
        <f>VLOOKUP(B69,Atleti!A$2:D$999,4,FALSE)</f>
        <v>C</v>
      </c>
      <c r="E69" s="16">
        <f>A69-VLOOKUP(D69,Categorie!A$2:D$50,4,FALSE)</f>
        <v>0.06059027777777781</v>
      </c>
      <c r="F69" s="20" t="str">
        <f>VLOOKUP(B69,Atleti!A$2:F$999,6,FALSE)</f>
        <v>MATE'</v>
      </c>
      <c r="G69" t="str">
        <f>VLOOKUP(B69,Atleti!A$2:G$999,7,FALSE)</f>
        <v>FCI</v>
      </c>
    </row>
    <row r="70" spans="1:7" ht="12.75">
      <c r="A70" s="16">
        <v>0.7098958333333334</v>
      </c>
      <c r="B70" s="8">
        <v>105</v>
      </c>
      <c r="C70" t="str">
        <f>VLOOKUP(B70,Atleti!A$2:B$999,2,FALSE)</f>
        <v>CHECCARINI SIMONE</v>
      </c>
      <c r="D70" s="8" t="str">
        <f>VLOOKUP(B70,Atleti!A$2:D$999,4,FALSE)</f>
        <v>C</v>
      </c>
      <c r="E70" s="16">
        <f>A70-VLOOKUP(D70,Categorie!A$2:D$50,4,FALSE)</f>
        <v>0.06059027777777781</v>
      </c>
      <c r="F70" s="20" t="str">
        <f>VLOOKUP(B70,Atleti!A$2:F$999,6,FALSE)</f>
        <v>MTB CASTIGLION DEL LAGO</v>
      </c>
      <c r="G70" t="str">
        <f>VLOOKUP(B70,Atleti!A$2:G$999,7,FALSE)</f>
        <v>FCI</v>
      </c>
    </row>
    <row r="71" spans="1:7" ht="12.75">
      <c r="A71" s="16">
        <v>0.7099537037037037</v>
      </c>
      <c r="B71" s="8">
        <v>116</v>
      </c>
      <c r="C71" t="str">
        <f>VLOOKUP(B71,Atleti!A$2:B$999,2,FALSE)</f>
        <v>MALVISI MIRTO</v>
      </c>
      <c r="D71" s="8" t="str">
        <f>VLOOKUP(B71,Atleti!A$2:D$999,4,FALSE)</f>
        <v>C</v>
      </c>
      <c r="E71" s="16">
        <f>A71-VLOOKUP(D71,Categorie!A$2:D$50,4,FALSE)</f>
        <v>0.06064814814814812</v>
      </c>
      <c r="F71" s="20" t="str">
        <f>VLOOKUP(B71,Atleti!A$2:F$999,6,FALSE)</f>
        <v>GAUDENZI (UISP)</v>
      </c>
      <c r="G71" t="str">
        <f>VLOOKUP(B71,Atleti!A$2:G$999,7,FALSE)</f>
        <v>UISP</v>
      </c>
    </row>
    <row r="72" spans="1:7" ht="12.75">
      <c r="A72" s="16">
        <v>0.7102430555555556</v>
      </c>
      <c r="B72" s="8">
        <v>25</v>
      </c>
      <c r="C72" t="str">
        <f>VLOOKUP(B72,Atleti!A$2:B$999,2,FALSE)</f>
        <v>MEACCI NICO</v>
      </c>
      <c r="D72" s="8" t="str">
        <f>VLOOKUP(B72,Atleti!A$2:D$999,4,FALSE)</f>
        <v>C</v>
      </c>
      <c r="E72" s="16">
        <f>A72-VLOOKUP(D72,Categorie!A$2:D$50,4,FALSE)</f>
        <v>0.06093749999999998</v>
      </c>
      <c r="F72" s="20" t="str">
        <f>VLOOKUP(B72,Atleti!A$2:F$999,6,FALSE)</f>
        <v>VILLASTRADA</v>
      </c>
      <c r="G72" t="str">
        <f>VLOOKUP(B72,Atleti!A$2:G$999,7,FALSE)</f>
        <v>UISP</v>
      </c>
    </row>
    <row r="73" spans="1:7" ht="12.75">
      <c r="A73" s="16">
        <v>0.7102430555555556</v>
      </c>
      <c r="B73" s="8">
        <v>158</v>
      </c>
      <c r="C73" t="str">
        <f>VLOOKUP(B73,Atleti!A$2:B$999,2,FALSE)</f>
        <v>FAZZUOLI ROBERTO</v>
      </c>
      <c r="D73" s="8" t="str">
        <f>VLOOKUP(B73,Atleti!A$2:D$999,4,FALSE)</f>
        <v>E</v>
      </c>
      <c r="E73" s="16">
        <f>A73-VLOOKUP(D73,Categorie!A$2:D$50,4,FALSE)</f>
        <v>0.06093749999999998</v>
      </c>
      <c r="F73" s="20" t="str">
        <f>VLOOKUP(B73,Atleti!A$2:F$999,6,FALSE)</f>
        <v>TEAM SCOTT-PASQUINI (AICS)</v>
      </c>
      <c r="G73" t="str">
        <f>VLOOKUP(B73,Atleti!A$2:G$999,7,FALSE)</f>
        <v>AICS</v>
      </c>
    </row>
    <row r="74" spans="1:7" ht="12.75">
      <c r="A74" s="16">
        <v>0.7103935185185185</v>
      </c>
      <c r="B74" s="8">
        <v>99</v>
      </c>
      <c r="C74" t="str">
        <f>VLOOKUP(B74,Atleti!A$2:B$999,2,FALSE)</f>
        <v>PRIORI FRANCESCO</v>
      </c>
      <c r="D74" s="8" t="str">
        <f>VLOOKUP(B74,Atleti!A$2:D$999,4,FALSE)</f>
        <v>C</v>
      </c>
      <c r="E74" s="16">
        <f>A74-VLOOKUP(D74,Categorie!A$2:D$50,4,FALSE)</f>
        <v>0.06108796296296293</v>
      </c>
      <c r="F74" s="20" t="str">
        <f>VLOOKUP(B74,Atleti!A$2:F$999,6,FALSE)</f>
        <v>CICLISTICA VALDARBIA</v>
      </c>
      <c r="G74" t="str">
        <f>VLOOKUP(B74,Atleti!A$2:G$999,7,FALSE)</f>
        <v>UISP</v>
      </c>
    </row>
    <row r="75" spans="1:7" ht="12.75">
      <c r="A75" s="16">
        <v>0.7104398148148148</v>
      </c>
      <c r="B75" s="8">
        <v>69</v>
      </c>
      <c r="C75" t="str">
        <f>VLOOKUP(B75,Atleti!A$2:B$999,2,FALSE)</f>
        <v>TOBIOLI CLAUDIO</v>
      </c>
      <c r="D75" s="8" t="str">
        <f>VLOOKUP(B75,Atleti!A$2:D$999,4,FALSE)</f>
        <v>B</v>
      </c>
      <c r="E75" s="16">
        <f>A75-VLOOKUP(D75,Categorie!A$2:D$50,4,FALSE)</f>
        <v>0.061134259259259194</v>
      </c>
      <c r="F75" s="20" t="str">
        <f>VLOOKUP(B75,Atleti!A$2:F$999,6,FALSE)</f>
        <v>FARE-TENTICICLISMO (AICS)</v>
      </c>
      <c r="G75" t="str">
        <f>VLOOKUP(B75,Atleti!A$2:G$999,7,FALSE)</f>
        <v>AICS</v>
      </c>
    </row>
    <row r="76" spans="1:7" ht="12.75">
      <c r="A76" s="16">
        <v>0.7105902777777778</v>
      </c>
      <c r="B76" s="8">
        <v>21</v>
      </c>
      <c r="C76" t="str">
        <f>VLOOKUP(B76,Atleti!A$2:B$999,2,FALSE)</f>
        <v>GIANNINI GIANPIERO</v>
      </c>
      <c r="D76" s="8" t="str">
        <f>VLOOKUP(B76,Atleti!A$2:D$999,4,FALSE)</f>
        <v>E</v>
      </c>
      <c r="E76" s="16">
        <f>A76-VLOOKUP(D76,Categorie!A$2:D$50,4,FALSE)</f>
        <v>0.061284722222222254</v>
      </c>
      <c r="F76" s="20" t="str">
        <f>VLOOKUP(B76,Atleti!A$2:F$999,6,FALSE)</f>
        <v>WHISTLE B.P. MOTION TEAM</v>
      </c>
      <c r="G76" t="str">
        <f>VLOOKUP(B76,Atleti!A$2:G$999,7,FALSE)</f>
        <v>UISP</v>
      </c>
    </row>
    <row r="77" spans="1:7" ht="12.75">
      <c r="A77" s="16">
        <v>0.7109953703703704</v>
      </c>
      <c r="B77" s="8">
        <v>39</v>
      </c>
      <c r="C77" t="str">
        <f>VLOOKUP(B77,Atleti!A$2:B$999,2,FALSE)</f>
        <v>GIORDANI BRUNO</v>
      </c>
      <c r="D77" s="8" t="str">
        <f>VLOOKUP(B77,Atleti!A$2:D$999,4,FALSE)</f>
        <v>A</v>
      </c>
      <c r="E77" s="16">
        <f>A77-VLOOKUP(D77,Categorie!A$2:D$50,4,FALSE)</f>
        <v>0.061689814814814836</v>
      </c>
      <c r="F77" s="20" t="str">
        <f>VLOOKUP(B77,Atleti!A$2:F$999,6,FALSE)</f>
        <v>NUOVA BIKEMANIA</v>
      </c>
      <c r="G77" t="str">
        <f>VLOOKUP(B77,Atleti!A$2:G$999,7,FALSE)</f>
        <v>UISP</v>
      </c>
    </row>
    <row r="78" spans="1:7" ht="12.75">
      <c r="A78" s="16">
        <v>0.7109953703703704</v>
      </c>
      <c r="B78" s="8">
        <v>114</v>
      </c>
      <c r="C78" t="str">
        <f>VLOOKUP(B78,Atleti!A$2:B$999,2,FALSE)</f>
        <v>SENESI STEFANO</v>
      </c>
      <c r="D78" s="8" t="str">
        <f>VLOOKUP(B78,Atleti!A$2:D$999,4,FALSE)</f>
        <v>E</v>
      </c>
      <c r="E78" s="16">
        <f>A78-VLOOKUP(D78,Categorie!A$2:D$50,4,FALSE)</f>
        <v>0.061689814814814836</v>
      </c>
      <c r="F78" s="20" t="str">
        <f>VLOOKUP(B78,Atleti!A$2:F$999,6,FALSE)</f>
        <v>GAUDENZI (UISP)</v>
      </c>
      <c r="G78" t="str">
        <f>VLOOKUP(B78,Atleti!A$2:G$999,7,FALSE)</f>
        <v>UISP</v>
      </c>
    </row>
    <row r="79" spans="1:7" ht="12.75">
      <c r="A79" s="16">
        <v>0.7110185185185185</v>
      </c>
      <c r="B79" s="8">
        <v>76</v>
      </c>
      <c r="C79" t="str">
        <f>VLOOKUP(B79,Atleti!A$2:B$999,2,FALSE)</f>
        <v>GRAZIOTTI RICCARDO</v>
      </c>
      <c r="D79" s="8" t="str">
        <f>VLOOKUP(B79,Atleti!A$2:D$999,4,FALSE)</f>
        <v>A</v>
      </c>
      <c r="E79" s="16">
        <f>A79-VLOOKUP(D79,Categorie!A$2:D$50,4,FALSE)</f>
        <v>0.061712962962962914</v>
      </c>
      <c r="F79" s="20" t="str">
        <f>VLOOKUP(B79,Atleti!A$2:F$999,6,FALSE)</f>
        <v>FULL DYNAMIX ERREPI (UISP)</v>
      </c>
      <c r="G79" t="str">
        <f>VLOOKUP(B79,Atleti!A$2:G$999,7,FALSE)</f>
        <v>UISP</v>
      </c>
    </row>
    <row r="80" spans="1:7" ht="12.75">
      <c r="A80" s="16">
        <v>0.7111689814814816</v>
      </c>
      <c r="B80" s="8">
        <v>51</v>
      </c>
      <c r="C80" t="str">
        <f>VLOOKUP(B80,Atleti!A$2:B$999,2,FALSE)</f>
        <v>NASUTO NICOLA</v>
      </c>
      <c r="D80" s="8" t="str">
        <f>VLOOKUP(B80,Atleti!A$2:D$999,4,FALSE)</f>
        <v>C</v>
      </c>
      <c r="E80" s="16">
        <f>A80-VLOOKUP(D80,Categorie!A$2:D$50,4,FALSE)</f>
        <v>0.061863425925925974</v>
      </c>
      <c r="F80" s="20" t="str">
        <f>VLOOKUP(B80,Atleti!A$2:F$999,6,FALSE)</f>
        <v>TEAM SCOTT-PASQUINI (AICS)</v>
      </c>
      <c r="G80" t="str">
        <f>VLOOKUP(B80,Atleti!A$2:G$999,7,FALSE)</f>
        <v>AICS</v>
      </c>
    </row>
    <row r="81" spans="1:7" ht="12.75">
      <c r="A81" s="16">
        <v>0.7111805555555555</v>
      </c>
      <c r="B81" s="8">
        <v>148</v>
      </c>
      <c r="C81" t="str">
        <f>VLOOKUP(B81,Atleti!A$2:B$999,2,FALSE)</f>
        <v>MANCINI ROBERTO</v>
      </c>
      <c r="D81" s="8" t="str">
        <f>VLOOKUP(B81,Atleti!A$2:D$999,4,FALSE)</f>
        <v>A</v>
      </c>
      <c r="E81" s="16">
        <f>A81-VLOOKUP(D81,Categorie!A$2:D$50,4,FALSE)</f>
        <v>0.0618749999999999</v>
      </c>
      <c r="F81" s="20" t="str">
        <f>VLOOKUP(B81,Atleti!A$2:F$999,6,FALSE)</f>
        <v>CAVALLINO </v>
      </c>
      <c r="G81" t="str">
        <f>VLOOKUP(B81,Atleti!A$2:G$999,7,FALSE)</f>
        <v>UISP</v>
      </c>
    </row>
    <row r="82" spans="1:7" ht="12.75">
      <c r="A82" s="16">
        <v>0.7112847222222222</v>
      </c>
      <c r="B82" s="8">
        <v>155</v>
      </c>
      <c r="C82" t="str">
        <f>VLOOKUP(B82,Atleti!A$2:B$999,2,FALSE)</f>
        <v>FARALLI FRANCESCO</v>
      </c>
      <c r="D82" s="8" t="str">
        <f>VLOOKUP(B82,Atleti!A$2:D$999,4,FALSE)</f>
        <v>A</v>
      </c>
      <c r="E82" s="16">
        <f>A82-VLOOKUP(D82,Categorie!A$2:D$50,4,FALSE)</f>
        <v>0.061979166666666585</v>
      </c>
      <c r="F82" s="20" t="str">
        <f>VLOOKUP(B82,Atleti!A$2:F$999,6,FALSE)</f>
        <v>TERONTOLA</v>
      </c>
      <c r="G82" t="str">
        <f>VLOOKUP(B82,Atleti!A$2:G$999,7,FALSE)</f>
        <v>UISP</v>
      </c>
    </row>
    <row r="83" spans="1:7" ht="12.75">
      <c r="A83" s="16">
        <v>0.7112847222222222</v>
      </c>
      <c r="B83" s="8">
        <v>100</v>
      </c>
      <c r="C83" t="str">
        <f>VLOOKUP(B83,Atleti!A$2:B$999,2,FALSE)</f>
        <v>BROGI VINCENZO</v>
      </c>
      <c r="D83" s="8" t="str">
        <f>VLOOKUP(B83,Atleti!A$2:D$999,4,FALSE)</f>
        <v>C</v>
      </c>
      <c r="E83" s="16">
        <f>A83-VLOOKUP(D83,Categorie!A$2:D$50,4,FALSE)</f>
        <v>0.061979166666666585</v>
      </c>
      <c r="F83" s="20" t="str">
        <f>VLOOKUP(B83,Atleti!A$2:F$999,6,FALSE)</f>
        <v>CICLISTICA VALDARBIA</v>
      </c>
      <c r="G83" t="str">
        <f>VLOOKUP(B83,Atleti!A$2:G$999,7,FALSE)</f>
        <v>UISP</v>
      </c>
    </row>
    <row r="84" spans="1:7" ht="12.75">
      <c r="A84" s="16">
        <v>0.7114583333333333</v>
      </c>
      <c r="B84" s="8">
        <v>96</v>
      </c>
      <c r="C84" t="str">
        <f>VLOOKUP(B84,Atleti!A$2:B$999,2,FALSE)</f>
        <v>TARPARELLI GIANLUCA</v>
      </c>
      <c r="D84" s="8" t="str">
        <f>VLOOKUP(B84,Atleti!A$2:D$999,4,FALSE)</f>
        <v>C</v>
      </c>
      <c r="E84" s="16">
        <f>A84-VLOOKUP(D84,Categorie!A$2:D$50,4,FALSE)</f>
        <v>0.062152777777777724</v>
      </c>
      <c r="F84" s="20" t="str">
        <f>VLOOKUP(B84,Atleti!A$2:F$999,6,FALSE)</f>
        <v>MATE'</v>
      </c>
      <c r="G84" t="str">
        <f>VLOOKUP(B84,Atleti!A$2:G$999,7,FALSE)</f>
        <v>FCI</v>
      </c>
    </row>
    <row r="85" spans="1:7" ht="12.75">
      <c r="A85" s="16">
        <v>0.7118055555555555</v>
      </c>
      <c r="B85" s="8">
        <v>26</v>
      </c>
      <c r="C85" t="str">
        <f>VLOOKUP(B85,Atleti!A$2:B$999,2,FALSE)</f>
        <v>LUCARELLI LUIGI</v>
      </c>
      <c r="D85" s="8" t="str">
        <f>VLOOKUP(B85,Atleti!A$2:D$999,4,FALSE)</f>
        <v>C</v>
      </c>
      <c r="E85" s="16">
        <f>A85-VLOOKUP(D85,Categorie!A$2:D$50,4,FALSE)</f>
        <v>0.06249999999999989</v>
      </c>
      <c r="F85" s="20" t="str">
        <f>VLOOKUP(B85,Atleti!A$2:F$999,6,FALSE)</f>
        <v>MTB CASTIGLION DEL LAGO</v>
      </c>
      <c r="G85" t="str">
        <f>VLOOKUP(B85,Atleti!A$2:G$999,7,FALSE)</f>
        <v>FCI</v>
      </c>
    </row>
    <row r="86" spans="1:7" ht="12.75">
      <c r="A86" s="16">
        <v>0.7118055555555555</v>
      </c>
      <c r="B86" s="8">
        <v>139</v>
      </c>
      <c r="C86" t="str">
        <f>VLOOKUP(B86,Atleti!A$2:B$999,2,FALSE)</f>
        <v>MARIANI RAFFAELE</v>
      </c>
      <c r="D86" s="8" t="str">
        <f>VLOOKUP(B86,Atleti!A$2:D$999,4,FALSE)</f>
        <v>B</v>
      </c>
      <c r="E86" s="16">
        <f>A86-VLOOKUP(D86,Categorie!A$2:D$50,4,FALSE)</f>
        <v>0.06249999999999989</v>
      </c>
      <c r="F86" s="20" t="str">
        <f>VLOOKUP(B86,Atleti!A$2:F$999,6,FALSE)</f>
        <v>WHISTLE B.P. MOTION TEAM</v>
      </c>
      <c r="G86" t="str">
        <f>VLOOKUP(B86,Atleti!A$2:G$999,7,FALSE)</f>
        <v>UISP</v>
      </c>
    </row>
    <row r="87" spans="1:7" ht="12.75">
      <c r="A87" s="16">
        <v>0.7121527777777777</v>
      </c>
      <c r="B87" s="8">
        <v>98</v>
      </c>
      <c r="C87" t="str">
        <f>VLOOKUP(B87,Atleti!A$2:B$999,2,FALSE)</f>
        <v>FUSI LUCIANO</v>
      </c>
      <c r="D87" s="8" t="str">
        <f>VLOOKUP(B87,Atleti!A$2:D$999,4,FALSE)</f>
        <v>D</v>
      </c>
      <c r="E87" s="16">
        <f>A87-VLOOKUP(D87,Categorie!A$2:D$50,4,FALSE)</f>
        <v>0.06284722222222217</v>
      </c>
      <c r="F87" s="20" t="str">
        <f>VLOOKUP(B87,Atleti!A$2:F$999,6,FALSE)</f>
        <v>CICLISTICA VALDARBIA</v>
      </c>
      <c r="G87" t="str">
        <f>VLOOKUP(B87,Atleti!A$2:G$999,7,FALSE)</f>
        <v>UISP</v>
      </c>
    </row>
    <row r="88" spans="1:7" ht="12.75">
      <c r="A88" s="16">
        <v>0.7125578703703703</v>
      </c>
      <c r="B88" s="8">
        <v>118</v>
      </c>
      <c r="C88" t="str">
        <f>VLOOKUP(B88,Atleti!A$2:B$999,2,FALSE)</f>
        <v>CECCHETTI FLAVIO</v>
      </c>
      <c r="D88" s="8" t="str">
        <f>VLOOKUP(B88,Atleti!A$2:D$999,4,FALSE)</f>
        <v>E</v>
      </c>
      <c r="E88" s="16">
        <f>A88-VLOOKUP(D88,Categorie!A$2:D$50,4,FALSE)</f>
        <v>0.06325231481481475</v>
      </c>
      <c r="F88" s="20" t="str">
        <f>VLOOKUP(B88,Atleti!A$2:F$999,6,FALSE)</f>
        <v>BIKELAND TEAM 2003</v>
      </c>
      <c r="G88" t="str">
        <f>VLOOKUP(B88,Atleti!A$2:G$999,7,FALSE)</f>
        <v>FCI</v>
      </c>
    </row>
    <row r="89" spans="1:7" ht="12.75">
      <c r="A89" s="16">
        <v>0.7125578703703703</v>
      </c>
      <c r="B89" s="8">
        <v>19</v>
      </c>
      <c r="C89" t="str">
        <f>VLOOKUP(B89,Atleti!A$2:B$999,2,FALSE)</f>
        <v>CHIODI OSCAR</v>
      </c>
      <c r="D89" s="8" t="str">
        <f>VLOOKUP(B89,Atleti!A$2:D$999,4,FALSE)</f>
        <v>C</v>
      </c>
      <c r="E89" s="16">
        <f>A89-VLOOKUP(D89,Categorie!A$2:D$50,4,FALSE)</f>
        <v>0.06325231481481475</v>
      </c>
      <c r="F89" s="20" t="str">
        <f>VLOOKUP(B89,Atleti!A$2:F$999,6,FALSE)</f>
        <v>MTB AGNOSINE-BACCHETTI</v>
      </c>
      <c r="G89" t="str">
        <f>VLOOKUP(B89,Atleti!A$2:G$999,7,FALSE)</f>
        <v>FCI</v>
      </c>
    </row>
    <row r="90" spans="1:7" ht="12.75">
      <c r="A90" s="16">
        <v>0.7125925925925927</v>
      </c>
      <c r="B90" s="8">
        <v>126</v>
      </c>
      <c r="C90" t="str">
        <f>VLOOKUP(B90,Atleti!A$2:B$999,2,FALSE)</f>
        <v>VECCHI LUIGI</v>
      </c>
      <c r="D90" s="8" t="str">
        <f>VLOOKUP(B90,Atleti!A$2:D$999,4,FALSE)</f>
        <v>C</v>
      </c>
      <c r="E90" s="16">
        <f>A90-VLOOKUP(D90,Categorie!A$2:D$50,4,FALSE)</f>
        <v>0.06328703703703709</v>
      </c>
      <c r="F90" s="20" t="str">
        <f>VLOOKUP(B90,Atleti!A$2:F$999,6,FALSE)</f>
        <v>MTB CASTIGLION DEL LAGO</v>
      </c>
      <c r="G90" t="str">
        <f>VLOOKUP(B90,Atleti!A$2:G$999,7,FALSE)</f>
        <v>FCI</v>
      </c>
    </row>
    <row r="91" spans="1:7" ht="12.75">
      <c r="A91" s="16">
        <v>0.7125925925925927</v>
      </c>
      <c r="B91" s="8">
        <v>132</v>
      </c>
      <c r="C91" t="str">
        <f>VLOOKUP(B91,Atleti!A$2:B$999,2,FALSE)</f>
        <v>CECCONI MICHELE</v>
      </c>
      <c r="D91" s="8" t="str">
        <f>VLOOKUP(B91,Atleti!A$2:D$999,4,FALSE)</f>
        <v>B</v>
      </c>
      <c r="E91" s="16">
        <f>A91-VLOOKUP(D91,Categorie!A$2:D$50,4,FALSE)</f>
        <v>0.06328703703703709</v>
      </c>
      <c r="F91" s="20" t="str">
        <f>VLOOKUP(B91,Atleti!A$2:F$999,6,FALSE)</f>
        <v>WHISTLE B.P. MOTION TEAM</v>
      </c>
      <c r="G91" t="str">
        <f>VLOOKUP(B91,Atleti!A$2:G$999,7,FALSE)</f>
        <v>UISP</v>
      </c>
    </row>
    <row r="92" spans="1:7" ht="12.75">
      <c r="A92" s="16">
        <v>0.7129050925925925</v>
      </c>
      <c r="B92" s="8">
        <v>73</v>
      </c>
      <c r="C92" t="str">
        <f>VLOOKUP(B92,Atleti!A$2:B$999,2,FALSE)</f>
        <v>BUCCIARELLI ANDREA</v>
      </c>
      <c r="D92" s="8" t="str">
        <f>VLOOKUP(B92,Atleti!A$2:D$999,4,FALSE)</f>
        <v>C</v>
      </c>
      <c r="E92" s="16">
        <f>A92-VLOOKUP(D92,Categorie!A$2:D$50,4,FALSE)</f>
        <v>0.06359953703703691</v>
      </c>
      <c r="F92" s="20" t="str">
        <f>VLOOKUP(B92,Atleti!A$2:F$999,6,FALSE)</f>
        <v>TEAM SCOTT-PASQUINI (AICS)</v>
      </c>
      <c r="G92" t="str">
        <f>VLOOKUP(B92,Atleti!A$2:G$999,7,FALSE)</f>
        <v>AICS</v>
      </c>
    </row>
    <row r="93" spans="1:7" ht="12.75">
      <c r="A93" s="16">
        <v>0.7129629629629629</v>
      </c>
      <c r="B93" s="8">
        <v>94</v>
      </c>
      <c r="C93" t="str">
        <f>VLOOKUP(B93,Atleti!A$2:B$999,2,FALSE)</f>
        <v>CUGLINI CLAUDIO</v>
      </c>
      <c r="D93" s="8" t="str">
        <f>VLOOKUP(B93,Atleti!A$2:D$999,4,FALSE)</f>
        <v>D</v>
      </c>
      <c r="E93" s="16">
        <f>A93-VLOOKUP(D93,Categorie!A$2:D$50,4,FALSE)</f>
        <v>0.06365740740740733</v>
      </c>
      <c r="F93" s="20" t="str">
        <f>VLOOKUP(B93,Atleti!A$2:F$999,6,FALSE)</f>
        <v>CICLI TESTI (FCI)</v>
      </c>
      <c r="G93" t="str">
        <f>VLOOKUP(B93,Atleti!A$2:G$999,7,FALSE)</f>
        <v>FCI</v>
      </c>
    </row>
    <row r="94" spans="1:7" ht="12.75">
      <c r="A94" s="16">
        <v>0.7130787037037036</v>
      </c>
      <c r="B94" s="8">
        <v>127</v>
      </c>
      <c r="C94" t="str">
        <f>VLOOKUP(B94,Atleti!A$2:B$999,2,FALSE)</f>
        <v>DONATI SAURO</v>
      </c>
      <c r="D94" s="8" t="str">
        <f>VLOOKUP(B94,Atleti!A$2:D$999,4,FALSE)</f>
        <v>D</v>
      </c>
      <c r="E94" s="16">
        <f>A94-VLOOKUP(D94,Categorie!A$2:D$50,4,FALSE)</f>
        <v>0.06377314814814805</v>
      </c>
      <c r="F94" s="20" t="str">
        <f>VLOOKUP(B94,Atleti!A$2:F$999,6,FALSE)</f>
        <v>FARE-TENTICICLISMO (AICS)</v>
      </c>
      <c r="G94" t="str">
        <f>VLOOKUP(B94,Atleti!A$2:G$999,7,FALSE)</f>
        <v>AICS</v>
      </c>
    </row>
    <row r="95" spans="1:7" ht="12.75">
      <c r="A95" s="16">
        <v>0.7140625</v>
      </c>
      <c r="B95" s="8">
        <v>103</v>
      </c>
      <c r="C95" t="str">
        <f>VLOOKUP(B95,Atleti!A$2:B$999,2,FALSE)</f>
        <v>SGROI GABRIELE</v>
      </c>
      <c r="D95" s="8" t="str">
        <f>VLOOKUP(B95,Atleti!A$2:D$999,4,FALSE)</f>
        <v>B</v>
      </c>
      <c r="E95" s="16">
        <f>A95-VLOOKUP(D95,Categorie!A$2:D$50,4,FALSE)</f>
        <v>0.06475694444444446</v>
      </c>
      <c r="F95" s="20" t="str">
        <f>VLOOKUP(B95,Atleti!A$2:F$999,6,FALSE)</f>
        <v>CICLISTICA VALDARBIA</v>
      </c>
      <c r="G95" t="str">
        <f>VLOOKUP(B95,Atleti!A$2:G$999,7,FALSE)</f>
        <v>UISP</v>
      </c>
    </row>
    <row r="96" spans="1:7" ht="12.75">
      <c r="A96" s="16">
        <v>0.7140625</v>
      </c>
      <c r="B96" s="8">
        <v>95</v>
      </c>
      <c r="C96" t="str">
        <f>VLOOKUP(B96,Atleti!A$2:B$999,2,FALSE)</f>
        <v>COSENTINO CARLO</v>
      </c>
      <c r="D96" s="8" t="str">
        <f>VLOOKUP(B96,Atleti!A$2:D$999,4,FALSE)</f>
        <v>E</v>
      </c>
      <c r="E96" s="16">
        <f>A96-VLOOKUP(D96,Categorie!A$2:D$50,4,FALSE)</f>
        <v>0.06475694444444446</v>
      </c>
      <c r="F96" s="20" t="str">
        <f>VLOOKUP(B96,Atleti!A$2:F$999,6,FALSE)</f>
        <v>MATE'</v>
      </c>
      <c r="G96" t="str">
        <f>VLOOKUP(B96,Atleti!A$2:G$999,7,FALSE)</f>
        <v>FCI</v>
      </c>
    </row>
    <row r="97" spans="1:7" ht="12.75">
      <c r="A97" s="16">
        <v>0.7142592592592593</v>
      </c>
      <c r="B97" s="8">
        <v>77</v>
      </c>
      <c r="C97" t="str">
        <f>VLOOKUP(B97,Atleti!A$2:B$999,2,FALSE)</f>
        <v>GUERRINI MASSIMO</v>
      </c>
      <c r="D97" s="8" t="str">
        <f>VLOOKUP(B97,Atleti!A$2:D$999,4,FALSE)</f>
        <v>B</v>
      </c>
      <c r="E97" s="16">
        <f>A97-VLOOKUP(D97,Categorie!A$2:D$50,4,FALSE)</f>
        <v>0.06495370370370368</v>
      </c>
      <c r="F97" s="20" t="str">
        <f>VLOOKUP(B97,Atleti!A$2:F$999,6,FALSE)</f>
        <v>FULL DYNAMIX ERREPI (UISP)</v>
      </c>
      <c r="G97" t="str">
        <f>VLOOKUP(B97,Atleti!A$2:G$999,7,FALSE)</f>
        <v>UISP</v>
      </c>
    </row>
    <row r="98" spans="1:7" ht="12.75">
      <c r="A98" s="16">
        <v>0.714375</v>
      </c>
      <c r="B98" s="8">
        <v>142</v>
      </c>
      <c r="C98" t="str">
        <f>VLOOKUP(B98,Atleti!A$2:B$999,2,FALSE)</f>
        <v>ANDREINI DANIELE</v>
      </c>
      <c r="D98" s="8" t="str">
        <f>VLOOKUP(B98,Atleti!A$2:D$999,4,FALSE)</f>
        <v>B</v>
      </c>
      <c r="E98" s="16">
        <f>A98-VLOOKUP(D98,Categorie!A$2:D$50,4,FALSE)</f>
        <v>0.0650694444444444</v>
      </c>
      <c r="F98" s="20" t="str">
        <f>VLOOKUP(B98,Atleti!A$2:F$999,6,FALSE)</f>
        <v>MTB RACE SUBBIANO</v>
      </c>
      <c r="G98" t="str">
        <f>VLOOKUP(B98,Atleti!A$2:G$999,7,FALSE)</f>
        <v>AICS</v>
      </c>
    </row>
    <row r="99" spans="1:7" ht="12.75">
      <c r="A99" s="16">
        <v>0.714525462962963</v>
      </c>
      <c r="B99" s="8">
        <v>128</v>
      </c>
      <c r="C99" t="str">
        <f>VLOOKUP(B99,Atleti!A$2:B$999,2,FALSE)</f>
        <v>DONATI FEDERICO</v>
      </c>
      <c r="D99" s="8" t="str">
        <f>VLOOKUP(B99,Atleti!A$2:D$999,4,FALSE)</f>
        <v>A</v>
      </c>
      <c r="E99" s="16">
        <f>A99-VLOOKUP(D99,Categorie!A$2:D$50,4,FALSE)</f>
        <v>0.06521990740740746</v>
      </c>
      <c r="F99" s="20" t="str">
        <f>VLOOKUP(B99,Atleti!A$2:F$999,6,FALSE)</f>
        <v>CICLI OLYMPIA</v>
      </c>
      <c r="G99" t="str">
        <f>VLOOKUP(B99,Atleti!A$2:G$999,7,FALSE)</f>
        <v>FCI</v>
      </c>
    </row>
    <row r="100" spans="1:7" ht="12.75">
      <c r="A100" s="16">
        <v>0.7146412037037037</v>
      </c>
      <c r="B100" s="8">
        <v>78</v>
      </c>
      <c r="C100" t="str">
        <f>VLOOKUP(B100,Atleti!A$2:B$999,2,FALSE)</f>
        <v>CHELI GIANPIERO</v>
      </c>
      <c r="D100" s="8" t="str">
        <f>VLOOKUP(B100,Atleti!A$2:D$999,4,FALSE)</f>
        <v>D</v>
      </c>
      <c r="E100" s="16">
        <f>A100-VLOOKUP(D100,Categorie!A$2:D$50,4,FALSE)</f>
        <v>0.06533564814814807</v>
      </c>
      <c r="F100" s="20" t="str">
        <f>VLOOKUP(B100,Atleti!A$2:F$999,6,FALSE)</f>
        <v>FULL DYNAMIX ERREPI (UISP)</v>
      </c>
      <c r="G100" t="str">
        <f>VLOOKUP(B100,Atleti!A$2:G$999,7,FALSE)</f>
        <v>UISP</v>
      </c>
    </row>
    <row r="101" spans="1:7" ht="12.75">
      <c r="A101" s="16">
        <v>0.7147569444444444</v>
      </c>
      <c r="B101" s="8">
        <v>140</v>
      </c>
      <c r="C101" t="str">
        <f>VLOOKUP(B101,Atleti!A$2:B$999,2,FALSE)</f>
        <v>ZOCCOLA LORENZO</v>
      </c>
      <c r="D101" s="8" t="str">
        <f>VLOOKUP(B101,Atleti!A$2:D$999,4,FALSE)</f>
        <v>A</v>
      </c>
      <c r="E101" s="16">
        <f>A101-VLOOKUP(D101,Categorie!A$2:D$50,4,FALSE)</f>
        <v>0.0654513888888888</v>
      </c>
      <c r="F101" s="20" t="str">
        <f>VLOOKUP(B101,Atleti!A$2:F$999,6,FALSE)</f>
        <v>WHISTLE B.P. MOTION TEAM</v>
      </c>
      <c r="G101" t="str">
        <f>VLOOKUP(B101,Atleti!A$2:G$999,7,FALSE)</f>
        <v>UISP</v>
      </c>
    </row>
    <row r="102" spans="1:7" ht="12.75">
      <c r="A102" s="16">
        <v>0.7155671296296297</v>
      </c>
      <c r="B102" s="8">
        <v>151</v>
      </c>
      <c r="C102" t="str">
        <f>VLOOKUP(B102,Atleti!A$2:B$999,2,FALSE)</f>
        <v>CROCCHI SIMONE</v>
      </c>
      <c r="D102" s="8" t="str">
        <f>VLOOKUP(B102,Atleti!A$2:D$999,4,FALSE)</f>
        <v>C</v>
      </c>
      <c r="E102" s="16">
        <f>A102-VLOOKUP(D102,Categorie!A$2:D$50,4,FALSE)</f>
        <v>0.06626157407407407</v>
      </c>
      <c r="F102" s="20" t="str">
        <f>VLOOKUP(B102,Atleti!A$2:F$999,6,FALSE)</f>
        <v>CAVALLINO </v>
      </c>
      <c r="G102" t="str">
        <f>VLOOKUP(B102,Atleti!A$2:G$999,7,FALSE)</f>
        <v>UISP</v>
      </c>
    </row>
    <row r="103" spans="1:7" ht="12.75">
      <c r="A103" s="16">
        <v>0.7155671296296297</v>
      </c>
      <c r="B103" s="8">
        <v>150</v>
      </c>
      <c r="C103" t="str">
        <f>VLOOKUP(B103,Atleti!A$2:B$999,2,FALSE)</f>
        <v>BENIGNI MASSIMO</v>
      </c>
      <c r="D103" s="8" t="str">
        <f>VLOOKUP(B103,Atleti!A$2:D$999,4,FALSE)</f>
        <v>C</v>
      </c>
      <c r="E103" s="16">
        <f>A103-VLOOKUP(D103,Categorie!A$2:D$50,4,FALSE)</f>
        <v>0.06626157407407407</v>
      </c>
      <c r="F103" s="20" t="str">
        <f>VLOOKUP(B103,Atleti!A$2:F$999,6,FALSE)</f>
        <v>CAVALLINO </v>
      </c>
      <c r="G103" t="str">
        <f>VLOOKUP(B103,Atleti!A$2:G$999,7,FALSE)</f>
        <v>UISP</v>
      </c>
    </row>
    <row r="104" spans="1:7" ht="12.75">
      <c r="A104" s="16">
        <v>0.7155671296296297</v>
      </c>
      <c r="B104" s="8">
        <v>34</v>
      </c>
      <c r="C104" t="str">
        <f>VLOOKUP(B104,Atleti!A$2:B$999,2,FALSE)</f>
        <v>VENTURI MARIO</v>
      </c>
      <c r="D104" s="8" t="str">
        <f>VLOOKUP(B104,Atleti!A$2:D$999,4,FALSE)</f>
        <v>D</v>
      </c>
      <c r="E104" s="16">
        <f>A104-VLOOKUP(D104,Categorie!A$2:D$50,4,FALSE)</f>
        <v>0.06626157407407407</v>
      </c>
      <c r="F104" s="20" t="str">
        <f>VLOOKUP(B104,Atleti!A$2:F$999,6,FALSE)</f>
        <v>LEONARDI RACING</v>
      </c>
      <c r="G104" t="str">
        <f>VLOOKUP(B104,Atleti!A$2:G$999,7,FALSE)</f>
        <v>AICS</v>
      </c>
    </row>
    <row r="105" spans="1:7" ht="12.75">
      <c r="A105" s="16">
        <v>0.7158564814814815</v>
      </c>
      <c r="B105" s="8">
        <v>136</v>
      </c>
      <c r="C105" t="str">
        <f>VLOOKUP(B105,Atleti!A$2:B$999,2,FALSE)</f>
        <v>FANTI MICHELE</v>
      </c>
      <c r="D105" s="8" t="str">
        <f>VLOOKUP(B105,Atleti!A$2:D$999,4,FALSE)</f>
        <v>B</v>
      </c>
      <c r="E105" s="16">
        <f>A105-VLOOKUP(D105,Categorie!A$2:D$50,4,FALSE)</f>
        <v>0.06655092592592593</v>
      </c>
      <c r="F105" s="20" t="str">
        <f>VLOOKUP(B105,Atleti!A$2:F$999,6,FALSE)</f>
        <v>ORSO ON BIKE (UISP)</v>
      </c>
      <c r="G105" t="str">
        <f>VLOOKUP(B105,Atleti!A$2:G$999,7,FALSE)</f>
        <v>UISP</v>
      </c>
    </row>
    <row r="106" spans="1:7" ht="12.75">
      <c r="A106" s="16">
        <v>0.7158564814814815</v>
      </c>
      <c r="B106" s="8">
        <v>42</v>
      </c>
      <c r="C106" t="str">
        <f>VLOOKUP(B106,Atleti!A$2:B$999,2,FALSE)</f>
        <v>SCARPELLI GRAZIANO</v>
      </c>
      <c r="D106" s="8" t="str">
        <f>VLOOKUP(B106,Atleti!A$2:D$999,4,FALSE)</f>
        <v>E</v>
      </c>
      <c r="E106" s="16">
        <f>A106-VLOOKUP(D106,Categorie!A$2:D$50,4,FALSE)</f>
        <v>0.06655092592592593</v>
      </c>
      <c r="F106" s="20" t="str">
        <f>VLOOKUP(B106,Atleti!A$2:F$999,6,FALSE)</f>
        <v>TEAM SCOTT-PASQUINI (AICS)</v>
      </c>
      <c r="G106" t="str">
        <f>VLOOKUP(B106,Atleti!A$2:G$999,7,FALSE)</f>
        <v>AICS</v>
      </c>
    </row>
    <row r="107" spans="1:7" ht="12.75">
      <c r="A107" s="16">
        <v>0.7158564814814815</v>
      </c>
      <c r="B107" s="8">
        <v>143</v>
      </c>
      <c r="C107" t="str">
        <f>VLOOKUP(B107,Atleti!A$2:B$999,2,FALSE)</f>
        <v>LAVORCA STEFANO</v>
      </c>
      <c r="D107" s="8" t="str">
        <f>VLOOKUP(B107,Atleti!A$2:D$999,4,FALSE)</f>
        <v>E</v>
      </c>
      <c r="E107" s="16">
        <f>A107-VLOOKUP(D107,Categorie!A$2:D$50,4,FALSE)</f>
        <v>0.06655092592592593</v>
      </c>
      <c r="F107" s="20" t="str">
        <f>VLOOKUP(B107,Atleti!A$2:F$999,6,FALSE)</f>
        <v>MTB RACE SUBBIANO</v>
      </c>
      <c r="G107" t="str">
        <f>VLOOKUP(B107,Atleti!A$2:G$999,7,FALSE)</f>
        <v>AICS</v>
      </c>
    </row>
    <row r="108" spans="1:7" ht="12.75">
      <c r="A108" s="16">
        <v>0.7167245370370371</v>
      </c>
      <c r="B108" s="8">
        <v>102</v>
      </c>
      <c r="C108" t="str">
        <f>VLOOKUP(B108,Atleti!A$2:B$999,2,FALSE)</f>
        <v>PAGNI ANDREA</v>
      </c>
      <c r="D108" s="8" t="str">
        <f>VLOOKUP(B108,Atleti!A$2:D$999,4,FALSE)</f>
        <v>C</v>
      </c>
      <c r="E108" s="16">
        <f>A108-VLOOKUP(D108,Categorie!A$2:D$50,4,FALSE)</f>
        <v>0.06741898148148151</v>
      </c>
      <c r="F108" s="20" t="str">
        <f>VLOOKUP(B108,Atleti!A$2:F$999,6,FALSE)</f>
        <v>CICLISTICA VALDARBIA</v>
      </c>
      <c r="G108" t="str">
        <f>VLOOKUP(B108,Atleti!A$2:G$999,7,FALSE)</f>
        <v>UISP</v>
      </c>
    </row>
    <row r="109" spans="1:7" ht="12.75">
      <c r="A109" s="16">
        <v>0.7171875</v>
      </c>
      <c r="B109" s="8">
        <v>50</v>
      </c>
      <c r="C109" t="str">
        <f>VLOOKUP(B109,Atleti!A$2:B$999,2,FALSE)</f>
        <v>ROSSI LUCIANO</v>
      </c>
      <c r="D109" s="8" t="str">
        <f>VLOOKUP(B109,Atleti!A$2:D$999,4,FALSE)</f>
        <v>D</v>
      </c>
      <c r="E109" s="16">
        <f>A109-VLOOKUP(D109,Categorie!A$2:D$50,4,FALSE)</f>
        <v>0.0678819444444444</v>
      </c>
      <c r="F109" s="20" t="str">
        <f>VLOOKUP(B109,Atleti!A$2:F$999,6,FALSE)</f>
        <v>CICLI TESTI (FCI)</v>
      </c>
      <c r="G109" t="str">
        <f>VLOOKUP(B109,Atleti!A$2:G$999,7,FALSE)</f>
        <v>FCI</v>
      </c>
    </row>
    <row r="110" spans="1:7" ht="12.75">
      <c r="A110" s="16">
        <v>0.7182175925925925</v>
      </c>
      <c r="B110" s="8">
        <v>93</v>
      </c>
      <c r="C110" t="str">
        <f>VLOOKUP(B110,Atleti!A$2:B$999,2,FALSE)</f>
        <v>MOMELLA MOMELLI STEFANO</v>
      </c>
      <c r="D110" s="8" t="str">
        <f>VLOOKUP(B110,Atleti!A$2:D$999,4,FALSE)</f>
        <v>C</v>
      </c>
      <c r="E110" s="16">
        <f>A110-VLOOKUP(D110,Categorie!A$2:D$50,4,FALSE)</f>
        <v>0.06891203703703697</v>
      </c>
      <c r="F110" s="20" t="str">
        <f>VLOOKUP(B110,Atleti!A$2:F$999,6,FALSE)</f>
        <v>CICLI TESTI (FCI)</v>
      </c>
      <c r="G110" t="str">
        <f>VLOOKUP(B110,Atleti!A$2:G$999,7,FALSE)</f>
        <v>FCI</v>
      </c>
    </row>
    <row r="111" spans="1:7" ht="12.75">
      <c r="A111" s="16">
        <v>0.718287037037037</v>
      </c>
      <c r="B111" s="8">
        <v>87</v>
      </c>
      <c r="C111" t="str">
        <f>VLOOKUP(B111,Atleti!A$2:B$999,2,FALSE)</f>
        <v>TASSINO PAOLO</v>
      </c>
      <c r="D111" s="8" t="str">
        <f>VLOOKUP(B111,Atleti!A$2:D$999,4,FALSE)</f>
        <v>C</v>
      </c>
      <c r="E111" s="16">
        <f>A111-VLOOKUP(D111,Categorie!A$2:D$50,4,FALSE)</f>
        <v>0.06898148148148142</v>
      </c>
      <c r="F111" s="20" t="str">
        <f>VLOOKUP(B111,Atleti!A$2:F$999,6,FALSE)</f>
        <v>VILLASTRADA</v>
      </c>
      <c r="G111" t="str">
        <f>VLOOKUP(B111,Atleti!A$2:G$999,7,FALSE)</f>
        <v>UISP</v>
      </c>
    </row>
    <row r="112" spans="1:7" ht="12.75">
      <c r="A112" s="16">
        <v>0.71875</v>
      </c>
      <c r="B112" s="8">
        <v>125</v>
      </c>
      <c r="C112" t="str">
        <f>VLOOKUP(B112,Atleti!A$2:B$999,2,FALSE)</f>
        <v>PAPINI ENRICO</v>
      </c>
      <c r="D112" s="8" t="str">
        <f>VLOOKUP(B112,Atleti!A$2:D$999,4,FALSE)</f>
        <v>D</v>
      </c>
      <c r="E112" s="16">
        <f>A112-VLOOKUP(D112,Categorie!A$2:D$50,4,FALSE)</f>
        <v>0.06944444444444442</v>
      </c>
      <c r="F112" s="20" t="str">
        <f>VLOOKUP(B112,Atleti!A$2:F$999,6,FALSE)</f>
        <v>RUOTE LIBERE MANCIANO</v>
      </c>
      <c r="G112" t="str">
        <f>VLOOKUP(B112,Atleti!A$2:G$999,7,FALSE)</f>
        <v>FCI</v>
      </c>
    </row>
    <row r="113" spans="1:7" ht="12.75">
      <c r="A113" s="16">
        <v>0.7199074074074074</v>
      </c>
      <c r="B113" s="8">
        <v>48</v>
      </c>
      <c r="C113" t="str">
        <f>VLOOKUP(B113,Atleti!A$2:B$999,2,FALSE)</f>
        <v>GAVAGNI REMO</v>
      </c>
      <c r="D113" s="8" t="str">
        <f>VLOOKUP(B113,Atleti!A$2:D$999,4,FALSE)</f>
        <v>D</v>
      </c>
      <c r="E113" s="16">
        <f>A113-VLOOKUP(D113,Categorie!A$2:D$50,4,FALSE)</f>
        <v>0.07060185185185186</v>
      </c>
      <c r="F113" s="20" t="str">
        <f>VLOOKUP(B113,Atleti!A$2:F$999,6,FALSE)</f>
        <v>CAVALLINO </v>
      </c>
      <c r="G113" t="str">
        <f>VLOOKUP(B113,Atleti!A$2:G$999,7,FALSE)</f>
        <v>UISP</v>
      </c>
    </row>
    <row r="114" spans="1:7" ht="12.75">
      <c r="A114" s="16">
        <v>0.720138888888889</v>
      </c>
      <c r="B114" s="8">
        <v>75</v>
      </c>
      <c r="C114" t="str">
        <f>VLOOKUP(B114,Atleti!A$2:B$999,2,FALSE)</f>
        <v>CECCANIBBI FRANCO</v>
      </c>
      <c r="D114" s="8" t="str">
        <f>VLOOKUP(B114,Atleti!A$2:D$999,4,FALSE)</f>
        <v>C</v>
      </c>
      <c r="E114" s="16">
        <f>A114-VLOOKUP(D114,Categorie!A$2:D$50,4,FALSE)</f>
        <v>0.07083333333333341</v>
      </c>
      <c r="F114" s="20" t="str">
        <f>VLOOKUP(B114,Atleti!A$2:F$999,6,FALSE)</f>
        <v>MTB CASTIGLION DEL LAGO</v>
      </c>
      <c r="G114" t="str">
        <f>VLOOKUP(B114,Atleti!A$2:G$999,7,FALSE)</f>
        <v>FCI</v>
      </c>
    </row>
    <row r="115" spans="1:7" ht="12.75">
      <c r="A115" s="16">
        <v>0.720138888888889</v>
      </c>
      <c r="B115" s="8">
        <v>72</v>
      </c>
      <c r="C115" t="str">
        <f>VLOOKUP(B115,Atleti!A$2:B$999,2,FALSE)</f>
        <v>SABATINI MAURIZIO</v>
      </c>
      <c r="D115" s="8" t="str">
        <f>VLOOKUP(B115,Atleti!A$2:D$999,4,FALSE)</f>
        <v>D</v>
      </c>
      <c r="E115" s="16">
        <f>A115-VLOOKUP(D115,Categorie!A$2:D$50,4,FALSE)</f>
        <v>0.07083333333333341</v>
      </c>
      <c r="F115" s="20" t="str">
        <f>VLOOKUP(B115,Atleti!A$2:F$999,6,FALSE)</f>
        <v>DONKEY BIKE (FCI)</v>
      </c>
      <c r="G115" t="str">
        <f>VLOOKUP(B115,Atleti!A$2:G$999,7,FALSE)</f>
        <v>FCI</v>
      </c>
    </row>
    <row r="116" spans="1:7" ht="12.75">
      <c r="A116" s="16">
        <v>0.7287037037037036</v>
      </c>
      <c r="B116" s="8">
        <v>106</v>
      </c>
      <c r="C116" t="str">
        <f>VLOOKUP(B116,Atleti!A$2:B$999,2,FALSE)</f>
        <v>MELZI MASSIMILIANO</v>
      </c>
      <c r="D116" s="8" t="str">
        <f>VLOOKUP(B116,Atleti!A$2:D$999,4,FALSE)</f>
        <v>C</v>
      </c>
      <c r="E116" s="16">
        <f>A116-VLOOKUP(D116,Categorie!A$2:D$50,4,FALSE)</f>
        <v>0.07939814814814805</v>
      </c>
      <c r="F116" s="20" t="str">
        <f>VLOOKUP(B116,Atleti!A$2:F$999,6,FALSE)</f>
        <v>TERONTOLA</v>
      </c>
      <c r="G116" t="str">
        <f>VLOOKUP(B116,Atleti!A$2:G$999,7,FALSE)</f>
        <v>UISP</v>
      </c>
    </row>
    <row r="117" spans="1:7" ht="12.75">
      <c r="A117" s="16">
        <v>0.7291666666666666</v>
      </c>
      <c r="B117" s="8">
        <v>156</v>
      </c>
      <c r="C117" t="str">
        <f>VLOOKUP(B117,Atleti!A$2:B$999,2,FALSE)</f>
        <v>FRANCIONI FABIO</v>
      </c>
      <c r="D117" s="8" t="str">
        <f>VLOOKUP(B117,Atleti!A$2:D$999,4,FALSE)</f>
        <v>E</v>
      </c>
      <c r="E117" s="16">
        <f>A117-VLOOKUP(D117,Categorie!A$2:D$50,4,FALSE)</f>
        <v>0.07986111111111105</v>
      </c>
      <c r="F117" s="20" t="str">
        <f>VLOOKUP(B117,Atleti!A$2:F$999,6,FALSE)</f>
        <v>TEAM BIKE PIONIERI</v>
      </c>
      <c r="G117" t="str">
        <f>VLOOKUP(B117,Atleti!A$2:G$999,7,FALSE)</f>
        <v>FCI</v>
      </c>
    </row>
    <row r="118" spans="1:7" ht="12.75">
      <c r="A118" s="16">
        <v>0.7291666666666666</v>
      </c>
      <c r="B118" s="8">
        <v>23</v>
      </c>
      <c r="C118" t="str">
        <f>VLOOKUP(B118,Atleti!A$2:B$999,2,FALSE)</f>
        <v>GRILLI SIMONE</v>
      </c>
      <c r="D118" s="8" t="str">
        <f>VLOOKUP(B118,Atleti!A$2:D$999,4,FALSE)</f>
        <v>A</v>
      </c>
      <c r="E118" s="16">
        <f>A118-VLOOKUP(D118,Categorie!A$2:D$50,4,FALSE)</f>
        <v>0.07986111111111105</v>
      </c>
      <c r="F118" s="20" t="str">
        <f>VLOOKUP(B118,Atleti!A$2:F$999,6,FALSE)</f>
        <v>AVIS AMELIA</v>
      </c>
      <c r="G118" t="str">
        <f>VLOOKUP(B118,Atleti!A$2:G$999,7,FALSE)</f>
        <v>FCI</v>
      </c>
    </row>
    <row r="119" spans="1:7" ht="12.75">
      <c r="A119" s="16">
        <v>0.7291666666666666</v>
      </c>
      <c r="B119" s="8">
        <v>104</v>
      </c>
      <c r="C119" t="str">
        <f>VLOOKUP(B119,Atleti!A$2:B$999,2,FALSE)</f>
        <v>CIACCI DANIELE</v>
      </c>
      <c r="D119" s="8" t="str">
        <f>VLOOKUP(B119,Atleti!A$2:D$999,4,FALSE)</f>
        <v>B</v>
      </c>
      <c r="E119" s="16">
        <f>A119-VLOOKUP(D119,Categorie!A$2:D$50,4,FALSE)</f>
        <v>0.07986111111111105</v>
      </c>
      <c r="F119" s="20" t="str">
        <f>VLOOKUP(B119,Atleti!A$2:F$999,6,FALSE)</f>
        <v>CICLISTICA VALDARBIA</v>
      </c>
      <c r="G119" t="str">
        <f>VLOOKUP(B119,Atleti!A$2:G$999,7,FALSE)</f>
        <v>UISP</v>
      </c>
    </row>
    <row r="120" spans="1:7" ht="12.75">
      <c r="A120" s="16">
        <v>0.7291666666666666</v>
      </c>
      <c r="B120" s="8">
        <v>97</v>
      </c>
      <c r="C120" t="str">
        <f>VLOOKUP(B120,Atleti!A$2:B$999,2,FALSE)</f>
        <v>MAGNANI STEFANO</v>
      </c>
      <c r="D120" s="8" t="str">
        <f>VLOOKUP(B120,Atleti!A$2:D$999,4,FALSE)</f>
        <v>C</v>
      </c>
      <c r="E120" s="16">
        <f>A120-VLOOKUP(D120,Categorie!A$2:D$50,4,FALSE)</f>
        <v>0.07986111111111105</v>
      </c>
      <c r="F120" s="20" t="str">
        <f>VLOOKUP(B120,Atleti!A$2:F$999,6,FALSE)</f>
        <v>CICLISTICA VALDARBIA</v>
      </c>
      <c r="G120" t="str">
        <f>VLOOKUP(B120,Atleti!A$2:G$999,7,FALSE)</f>
        <v>UISP</v>
      </c>
    </row>
    <row r="121" spans="1:7" ht="12.75">
      <c r="A121" s="16">
        <v>0.7291666666666666</v>
      </c>
      <c r="B121" s="8">
        <v>152</v>
      </c>
      <c r="C121" t="str">
        <f>VLOOKUP(B121,Atleti!A$2:B$999,2,FALSE)</f>
        <v>GALLORINI ANDREA</v>
      </c>
      <c r="D121" s="8" t="str">
        <f>VLOOKUP(B121,Atleti!A$2:D$999,4,FALSE)</f>
        <v>C</v>
      </c>
      <c r="E121" s="16">
        <f>A121-VLOOKUP(D121,Categorie!A$2:D$50,4,FALSE)</f>
        <v>0.07986111111111105</v>
      </c>
      <c r="F121" s="20" t="str">
        <f>VLOOKUP(B121,Atleti!A$2:F$999,6,FALSE)</f>
        <v>CAVALLINO </v>
      </c>
      <c r="G121" t="str">
        <f>VLOOKUP(B121,Atleti!A$2:G$999,7,FALSE)</f>
        <v>UISP</v>
      </c>
    </row>
    <row r="122" spans="1:7" ht="12.75">
      <c r="A122" s="16">
        <v>0.7291666666666666</v>
      </c>
      <c r="B122" s="8">
        <v>16</v>
      </c>
      <c r="C122" t="str">
        <f>VLOOKUP(B122,Atleti!A$2:B$999,2,FALSE)</f>
        <v>BONO GIANNI</v>
      </c>
      <c r="D122" s="8" t="str">
        <f>VLOOKUP(B122,Atleti!A$2:D$999,4,FALSE)</f>
        <v>C</v>
      </c>
      <c r="E122" s="16">
        <f>A122-VLOOKUP(D122,Categorie!A$2:D$50,4,FALSE)</f>
        <v>0.07986111111111105</v>
      </c>
      <c r="F122" s="20" t="str">
        <f>VLOOKUP(B122,Atleti!A$2:F$999,6,FALSE)</f>
        <v>FULL DYNAMIX ERREPI (FCI)</v>
      </c>
      <c r="G122" t="str">
        <f>VLOOKUP(B122,Atleti!A$2:G$999,7,FALSE)</f>
        <v>FCI</v>
      </c>
    </row>
    <row r="123" spans="1:7" ht="12.75">
      <c r="A123" s="16">
        <v>0.7291666666666666</v>
      </c>
      <c r="B123" s="8">
        <v>33</v>
      </c>
      <c r="C123" t="str">
        <f>VLOOKUP(B123,Atleti!A$2:B$999,2,FALSE)</f>
        <v>FRAZZICA LUCA</v>
      </c>
      <c r="D123" s="8" t="str">
        <f>VLOOKUP(B123,Atleti!A$2:D$999,4,FALSE)</f>
        <v>B</v>
      </c>
      <c r="E123" s="16">
        <f>A123-VLOOKUP(D123,Categorie!A$2:D$50,4,FALSE)</f>
        <v>0.07986111111111105</v>
      </c>
      <c r="F123" s="20" t="str">
        <f>VLOOKUP(B123,Atleti!A$2:F$999,6,FALSE)</f>
        <v>CHIANCIANO (UISP)</v>
      </c>
      <c r="G123" t="str">
        <f>VLOOKUP(B123,Atleti!A$2:G$999,7,FALSE)</f>
        <v>UISP</v>
      </c>
    </row>
    <row r="124" spans="1:7" ht="12.75">
      <c r="A124" s="16">
        <v>0.7291666666666666</v>
      </c>
      <c r="B124" s="8">
        <v>70</v>
      </c>
      <c r="C124" t="str">
        <f>VLOOKUP(B124,Atleti!A$2:B$999,2,FALSE)</f>
        <v>CARDINALI FRANCO</v>
      </c>
      <c r="D124" s="8" t="str">
        <f>VLOOKUP(B124,Atleti!A$2:D$999,4,FALSE)</f>
        <v>E</v>
      </c>
      <c r="E124" s="16">
        <f>A124-VLOOKUP(D124,Categorie!A$2:D$50,4,FALSE)</f>
        <v>0.07986111111111105</v>
      </c>
      <c r="F124" s="20" t="str">
        <f>VLOOKUP(B124,Atleti!A$2:F$999,6,FALSE)</f>
        <v>FARE-TENTICICLISMO (AICS)</v>
      </c>
      <c r="G124" t="str">
        <f>VLOOKUP(B124,Atleti!A$2:G$999,7,FALSE)</f>
        <v>AICS</v>
      </c>
    </row>
    <row r="125" spans="1:7" ht="12.75">
      <c r="A125" s="16">
        <v>0.7291666666666666</v>
      </c>
      <c r="B125" s="8">
        <v>137</v>
      </c>
      <c r="C125" t="str">
        <f>VLOOKUP(B125,Atleti!A$2:B$999,2,FALSE)</f>
        <v>BOVINI STEFANO</v>
      </c>
      <c r="D125" s="8" t="str">
        <f>VLOOKUP(B125,Atleti!A$2:D$999,4,FALSE)</f>
        <v>E</v>
      </c>
      <c r="E125" s="16">
        <f>A125-VLOOKUP(D125,Categorie!A$2:D$50,4,FALSE)</f>
        <v>0.07986111111111105</v>
      </c>
      <c r="F125" s="20" t="str">
        <f>VLOOKUP(B125,Atleti!A$2:F$999,6,FALSE)</f>
        <v>ORSO ON BIKE (FCI)</v>
      </c>
      <c r="G125" t="str">
        <f>VLOOKUP(B125,Atleti!A$2:G$999,7,FALSE)</f>
        <v>FCI</v>
      </c>
    </row>
    <row r="126" spans="1:7" ht="12.75">
      <c r="A126" s="16">
        <v>0.7291666666666666</v>
      </c>
      <c r="B126" s="8">
        <v>47</v>
      </c>
      <c r="C126" t="str">
        <f>VLOOKUP(B126,Atleti!A$2:B$999,2,FALSE)</f>
        <v>BARBAGLI MASSIMO</v>
      </c>
      <c r="D126" s="8" t="str">
        <f>VLOOKUP(B126,Atleti!A$2:D$999,4,FALSE)</f>
        <v>D</v>
      </c>
      <c r="E126" s="16">
        <f>A126-VLOOKUP(D126,Categorie!A$2:D$50,4,FALSE)</f>
        <v>0.07986111111111105</v>
      </c>
      <c r="F126" s="20" t="str">
        <f>VLOOKUP(B126,Atleti!A$2:F$999,6,FALSE)</f>
        <v>CAVALLINO </v>
      </c>
      <c r="G126" t="str">
        <f>VLOOKUP(B126,Atleti!A$2:G$999,7,FALSE)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27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6.00390625" style="8" bestFit="1" customWidth="1"/>
    <col min="7" max="7" width="32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73" t="s">
        <v>14</v>
      </c>
      <c r="B1" s="73"/>
      <c r="C1" s="13"/>
      <c r="D1" s="13"/>
      <c r="E1" s="21"/>
      <c r="F1" s="13"/>
      <c r="G1" s="21"/>
      <c r="H1" s="13"/>
      <c r="I1" s="27" t="s">
        <v>42</v>
      </c>
      <c r="J1" s="74" t="s">
        <v>0</v>
      </c>
      <c r="K1" s="74"/>
      <c r="L1" s="24" t="s">
        <v>15</v>
      </c>
    </row>
    <row r="2" spans="1:12" ht="12.75">
      <c r="A2" s="7" t="s">
        <v>6</v>
      </c>
      <c r="B2" s="7" t="s">
        <v>68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36</v>
      </c>
      <c r="E3" s="22" t="s">
        <v>969</v>
      </c>
      <c r="F3" s="8" t="s">
        <v>16</v>
      </c>
      <c r="G3" s="64" t="s">
        <v>970</v>
      </c>
      <c r="H3" s="49" t="s">
        <v>720</v>
      </c>
      <c r="I3" s="16">
        <v>0.6961805555555555</v>
      </c>
      <c r="J3" s="16">
        <v>0.04687499999999989</v>
      </c>
      <c r="K3" s="65">
        <v>0</v>
      </c>
      <c r="L3" s="66">
        <v>24.888888888888946</v>
      </c>
    </row>
    <row r="4" spans="1:12" ht="12.75">
      <c r="A4" s="8">
        <v>2</v>
      </c>
      <c r="B4" s="8">
        <v>2</v>
      </c>
      <c r="C4" s="8">
        <v>4</v>
      </c>
      <c r="D4" s="8">
        <v>17</v>
      </c>
      <c r="E4" s="22" t="s">
        <v>951</v>
      </c>
      <c r="F4" s="8" t="s">
        <v>16</v>
      </c>
      <c r="G4" s="64" t="s">
        <v>953</v>
      </c>
      <c r="H4" s="49" t="s">
        <v>720</v>
      </c>
      <c r="I4" s="16">
        <v>0.6969907407407407</v>
      </c>
      <c r="J4" s="16">
        <v>0.047685185185185164</v>
      </c>
      <c r="K4" s="65">
        <v>0.0008101851851852748</v>
      </c>
      <c r="L4" s="66">
        <v>24.46601941747574</v>
      </c>
    </row>
    <row r="5" spans="1:12" ht="12.75">
      <c r="A5" s="8">
        <v>3</v>
      </c>
      <c r="B5" s="8">
        <v>3</v>
      </c>
      <c r="C5" s="8">
        <v>3</v>
      </c>
      <c r="D5" s="8">
        <v>88</v>
      </c>
      <c r="E5" s="22" t="s">
        <v>1003</v>
      </c>
      <c r="F5" s="8" t="s">
        <v>16</v>
      </c>
      <c r="G5" s="64" t="s">
        <v>210</v>
      </c>
      <c r="H5" s="49" t="s">
        <v>720</v>
      </c>
      <c r="I5" s="16">
        <v>0.697800925925926</v>
      </c>
      <c r="J5" s="16">
        <v>0.04849537037037044</v>
      </c>
      <c r="K5" s="65">
        <v>0.0016203703703705497</v>
      </c>
      <c r="L5" s="66">
        <v>24.057279236276816</v>
      </c>
    </row>
    <row r="6" spans="1:12" ht="12.75">
      <c r="A6" s="8">
        <v>5</v>
      </c>
      <c r="B6" s="8">
        <v>4</v>
      </c>
      <c r="C6" s="8">
        <v>2</v>
      </c>
      <c r="D6" s="8">
        <v>12</v>
      </c>
      <c r="E6" s="22" t="s">
        <v>721</v>
      </c>
      <c r="F6" s="8" t="s">
        <v>16</v>
      </c>
      <c r="G6" s="64" t="s">
        <v>953</v>
      </c>
      <c r="H6" s="49" t="s">
        <v>720</v>
      </c>
      <c r="I6" s="16">
        <v>0.6994791666666668</v>
      </c>
      <c r="J6" s="16">
        <v>0.05017361111111118</v>
      </c>
      <c r="K6" s="65">
        <v>0.0032986111111112937</v>
      </c>
      <c r="L6" s="66">
        <v>23.252595155709308</v>
      </c>
    </row>
    <row r="7" spans="1:12" ht="12.75">
      <c r="A7" s="8">
        <v>8</v>
      </c>
      <c r="B7" s="8">
        <v>5</v>
      </c>
      <c r="C7" s="8">
        <v>1</v>
      </c>
      <c r="D7" s="8">
        <v>115</v>
      </c>
      <c r="E7" s="22" t="s">
        <v>1018</v>
      </c>
      <c r="F7" s="8" t="s">
        <v>16</v>
      </c>
      <c r="G7" s="64" t="s">
        <v>336</v>
      </c>
      <c r="H7" s="49" t="s">
        <v>715</v>
      </c>
      <c r="I7" s="16">
        <v>0.7000694444444443</v>
      </c>
      <c r="J7" s="16">
        <v>0.05076388888888872</v>
      </c>
      <c r="K7" s="65">
        <v>0.0038888888888888307</v>
      </c>
      <c r="L7" s="66">
        <v>22.98221614227094</v>
      </c>
    </row>
    <row r="8" spans="1:12" ht="12.75">
      <c r="A8" s="8">
        <v>18</v>
      </c>
      <c r="B8" s="8">
        <v>6</v>
      </c>
      <c r="C8" s="8">
        <v>0</v>
      </c>
      <c r="D8" s="8">
        <v>13</v>
      </c>
      <c r="E8" s="22" t="s">
        <v>722</v>
      </c>
      <c r="F8" s="8" t="s">
        <v>16</v>
      </c>
      <c r="G8" s="64" t="s">
        <v>953</v>
      </c>
      <c r="H8" s="49" t="s">
        <v>720</v>
      </c>
      <c r="I8" s="16">
        <v>0.7015046296296297</v>
      </c>
      <c r="J8" s="16">
        <v>0.05219907407407409</v>
      </c>
      <c r="K8" s="65">
        <v>0.005324074074074203</v>
      </c>
      <c r="L8" s="66">
        <v>22.350332594235027</v>
      </c>
    </row>
    <row r="9" spans="1:12" ht="12.75">
      <c r="A9" s="8">
        <v>20</v>
      </c>
      <c r="B9" s="8">
        <v>7</v>
      </c>
      <c r="C9" s="8">
        <v>0</v>
      </c>
      <c r="D9" s="8">
        <v>44</v>
      </c>
      <c r="E9" s="22" t="s">
        <v>975</v>
      </c>
      <c r="F9" s="8" t="s">
        <v>16</v>
      </c>
      <c r="G9" s="64" t="s">
        <v>292</v>
      </c>
      <c r="H9" s="49" t="s">
        <v>976</v>
      </c>
      <c r="I9" s="16">
        <v>0.702025462962963</v>
      </c>
      <c r="J9" s="16">
        <v>0.052719907407407396</v>
      </c>
      <c r="K9" s="65">
        <v>0.005844907407407507</v>
      </c>
      <c r="L9" s="66">
        <v>22.129527991218445</v>
      </c>
    </row>
    <row r="10" spans="1:12" ht="12.75">
      <c r="A10" s="8">
        <v>23</v>
      </c>
      <c r="B10" s="8">
        <v>8</v>
      </c>
      <c r="C10" s="8">
        <v>0</v>
      </c>
      <c r="D10" s="8">
        <v>68</v>
      </c>
      <c r="E10" s="22" t="s">
        <v>851</v>
      </c>
      <c r="F10" s="8" t="s">
        <v>16</v>
      </c>
      <c r="G10" s="64" t="s">
        <v>892</v>
      </c>
      <c r="H10" s="49" t="s">
        <v>720</v>
      </c>
      <c r="I10" s="16">
        <v>0.7024305555555556</v>
      </c>
      <c r="J10" s="16">
        <v>0.053125</v>
      </c>
      <c r="K10" s="65">
        <v>0.006250000000000089</v>
      </c>
      <c r="L10" s="66">
        <v>21.9607843137255</v>
      </c>
    </row>
    <row r="11" spans="1:12" ht="12.75">
      <c r="A11" s="8">
        <v>29</v>
      </c>
      <c r="B11" s="8">
        <v>9</v>
      </c>
      <c r="C11" s="8">
        <v>0</v>
      </c>
      <c r="D11" s="8">
        <v>18</v>
      </c>
      <c r="E11" s="22" t="s">
        <v>726</v>
      </c>
      <c r="F11" s="8" t="s">
        <v>16</v>
      </c>
      <c r="G11" s="64" t="s">
        <v>954</v>
      </c>
      <c r="H11" s="49" t="s">
        <v>715</v>
      </c>
      <c r="I11" s="16">
        <v>0.7032407407407407</v>
      </c>
      <c r="J11" s="16">
        <v>0.05393518518518514</v>
      </c>
      <c r="K11" s="65">
        <v>0.007060185185185253</v>
      </c>
      <c r="L11" s="66">
        <v>21.630901287553666</v>
      </c>
    </row>
    <row r="12" spans="1:12" ht="12.75">
      <c r="A12" s="8">
        <v>34</v>
      </c>
      <c r="B12" s="8">
        <v>10</v>
      </c>
      <c r="C12" s="8">
        <v>0</v>
      </c>
      <c r="D12" s="8">
        <v>84</v>
      </c>
      <c r="E12" s="22" t="s">
        <v>1001</v>
      </c>
      <c r="F12" s="8" t="s">
        <v>16</v>
      </c>
      <c r="G12" s="64" t="s">
        <v>954</v>
      </c>
      <c r="H12" s="49" t="s">
        <v>715</v>
      </c>
      <c r="I12" s="16">
        <v>0.7035300925925926</v>
      </c>
      <c r="J12" s="16">
        <v>0.054224537037037</v>
      </c>
      <c r="K12" s="65">
        <v>0.007349537037037113</v>
      </c>
      <c r="L12" s="66">
        <v>21.515474919957324</v>
      </c>
    </row>
    <row r="13" spans="1:12" ht="12.75">
      <c r="A13" s="8">
        <v>36</v>
      </c>
      <c r="B13" s="8">
        <v>11</v>
      </c>
      <c r="C13" s="8">
        <v>0</v>
      </c>
      <c r="D13" s="8">
        <v>141</v>
      </c>
      <c r="E13" s="22" t="s">
        <v>841</v>
      </c>
      <c r="F13" s="8" t="s">
        <v>16</v>
      </c>
      <c r="G13" s="64" t="s">
        <v>947</v>
      </c>
      <c r="H13" s="49" t="s">
        <v>715</v>
      </c>
      <c r="I13" s="16">
        <v>0.7039351851851853</v>
      </c>
      <c r="J13" s="16">
        <v>0.054629629629629695</v>
      </c>
      <c r="K13" s="65">
        <v>0.007754629629629806</v>
      </c>
      <c r="L13" s="66">
        <v>21.355932203389806</v>
      </c>
    </row>
    <row r="14" spans="1:12" ht="12.75">
      <c r="A14" s="8">
        <v>38</v>
      </c>
      <c r="B14" s="8">
        <v>12</v>
      </c>
      <c r="C14" s="8">
        <v>0</v>
      </c>
      <c r="D14" s="8">
        <v>81</v>
      </c>
      <c r="E14" s="22" t="s">
        <v>798</v>
      </c>
      <c r="F14" s="8" t="s">
        <v>16</v>
      </c>
      <c r="G14" s="64" t="s">
        <v>954</v>
      </c>
      <c r="H14" s="49" t="s">
        <v>715</v>
      </c>
      <c r="I14" s="16">
        <v>0.7039351851851853</v>
      </c>
      <c r="J14" s="16">
        <v>0.054629629629629695</v>
      </c>
      <c r="K14" s="65">
        <v>0.007754629629629806</v>
      </c>
      <c r="L14" s="66">
        <v>21.355932203389806</v>
      </c>
    </row>
    <row r="15" spans="1:12" ht="12.75">
      <c r="A15" s="8">
        <v>42</v>
      </c>
      <c r="B15" s="8">
        <v>13</v>
      </c>
      <c r="C15" s="8">
        <v>0</v>
      </c>
      <c r="D15" s="8">
        <v>145</v>
      </c>
      <c r="E15" s="22" t="s">
        <v>1044</v>
      </c>
      <c r="F15" s="8" t="s">
        <v>16</v>
      </c>
      <c r="G15" s="64" t="s">
        <v>783</v>
      </c>
      <c r="H15" s="49" t="s">
        <v>715</v>
      </c>
      <c r="I15" s="16">
        <v>0.704513888888889</v>
      </c>
      <c r="J15" s="16">
        <v>0.055208333333333415</v>
      </c>
      <c r="K15" s="65">
        <v>0.008333333333333526</v>
      </c>
      <c r="L15" s="66">
        <v>21.132075471698084</v>
      </c>
    </row>
    <row r="16" spans="1:12" ht="12.75">
      <c r="A16" s="8">
        <v>48</v>
      </c>
      <c r="B16" s="8">
        <v>14</v>
      </c>
      <c r="C16" s="8">
        <v>0</v>
      </c>
      <c r="D16" s="8">
        <v>56</v>
      </c>
      <c r="E16" s="22" t="s">
        <v>988</v>
      </c>
      <c r="F16" s="8" t="s">
        <v>16</v>
      </c>
      <c r="G16" s="64" t="s">
        <v>452</v>
      </c>
      <c r="H16" s="49" t="s">
        <v>715</v>
      </c>
      <c r="I16" s="16">
        <v>0.7055555555555556</v>
      </c>
      <c r="J16" s="16">
        <v>0.05625</v>
      </c>
      <c r="K16" s="65">
        <v>0.009375000000000133</v>
      </c>
      <c r="L16" s="66">
        <v>20.740740740740733</v>
      </c>
    </row>
    <row r="17" spans="1:12" ht="12.75">
      <c r="A17" s="8">
        <v>50</v>
      </c>
      <c r="B17" s="8">
        <v>15</v>
      </c>
      <c r="C17" s="8">
        <v>0</v>
      </c>
      <c r="D17" s="8">
        <v>74</v>
      </c>
      <c r="E17" s="22" t="s">
        <v>757</v>
      </c>
      <c r="F17" s="8" t="s">
        <v>16</v>
      </c>
      <c r="G17" s="64" t="s">
        <v>159</v>
      </c>
      <c r="H17" s="49" t="s">
        <v>720</v>
      </c>
      <c r="I17" s="16">
        <v>0.7058449074074074</v>
      </c>
      <c r="J17" s="16">
        <v>0.05653935185185177</v>
      </c>
      <c r="K17" s="65">
        <v>0.009664351851851882</v>
      </c>
      <c r="L17" s="66">
        <v>20.634595701125924</v>
      </c>
    </row>
    <row r="18" spans="1:12" ht="12.75">
      <c r="A18" s="8">
        <v>57</v>
      </c>
      <c r="B18" s="8">
        <v>16</v>
      </c>
      <c r="C18" s="8">
        <v>0</v>
      </c>
      <c r="D18" s="8">
        <v>67</v>
      </c>
      <c r="E18" s="22" t="s">
        <v>995</v>
      </c>
      <c r="F18" s="8" t="s">
        <v>16</v>
      </c>
      <c r="G18" s="64" t="s">
        <v>949</v>
      </c>
      <c r="H18" s="49" t="s">
        <v>718</v>
      </c>
      <c r="I18" s="16">
        <v>0.7072337962962963</v>
      </c>
      <c r="J18" s="16">
        <v>0.057928240740740766</v>
      </c>
      <c r="K18" s="65">
        <v>0.011053240740740877</v>
      </c>
      <c r="L18" s="66">
        <v>20.13986013986013</v>
      </c>
    </row>
    <row r="19" spans="1:12" ht="12.75">
      <c r="A19" s="8">
        <v>59</v>
      </c>
      <c r="B19" s="8">
        <v>17</v>
      </c>
      <c r="C19" s="8">
        <v>0</v>
      </c>
      <c r="D19" s="8">
        <v>86</v>
      </c>
      <c r="E19" s="22" t="s">
        <v>799</v>
      </c>
      <c r="F19" s="8" t="s">
        <v>16</v>
      </c>
      <c r="G19" s="64" t="s">
        <v>954</v>
      </c>
      <c r="H19" s="49" t="s">
        <v>715</v>
      </c>
      <c r="I19" s="16">
        <v>0.7075810185185185</v>
      </c>
      <c r="J19" s="16">
        <v>0.05827546296296293</v>
      </c>
      <c r="K19" s="65">
        <v>0.011400462962963043</v>
      </c>
      <c r="L19" s="66">
        <v>20.019860973187697</v>
      </c>
    </row>
    <row r="20" spans="1:12" ht="12.75">
      <c r="A20" s="8">
        <v>64</v>
      </c>
      <c r="B20" s="8">
        <v>18</v>
      </c>
      <c r="C20" s="8">
        <v>0</v>
      </c>
      <c r="D20" s="8">
        <v>38</v>
      </c>
      <c r="E20" s="22" t="s">
        <v>972</v>
      </c>
      <c r="F20" s="8" t="s">
        <v>16</v>
      </c>
      <c r="G20" s="64" t="s">
        <v>970</v>
      </c>
      <c r="H20" s="49" t="s">
        <v>720</v>
      </c>
      <c r="I20" s="16">
        <v>0.708738425925926</v>
      </c>
      <c r="J20" s="16">
        <v>0.05943287037037037</v>
      </c>
      <c r="K20" s="65">
        <v>0.012557870370370483</v>
      </c>
      <c r="L20" s="66">
        <v>19.629990262901654</v>
      </c>
    </row>
    <row r="21" spans="1:12" ht="12.75">
      <c r="A21" s="8">
        <v>76</v>
      </c>
      <c r="B21" s="8">
        <v>19</v>
      </c>
      <c r="C21" s="8">
        <v>0</v>
      </c>
      <c r="D21" s="8">
        <v>39</v>
      </c>
      <c r="E21" s="22" t="s">
        <v>973</v>
      </c>
      <c r="F21" s="8" t="s">
        <v>16</v>
      </c>
      <c r="G21" s="64" t="s">
        <v>457</v>
      </c>
      <c r="H21" s="49" t="s">
        <v>715</v>
      </c>
      <c r="I21" s="16">
        <v>0.7109953703703704</v>
      </c>
      <c r="J21" s="16">
        <v>0.061689814814814836</v>
      </c>
      <c r="K21" s="65">
        <v>0.014814814814814947</v>
      </c>
      <c r="L21" s="66">
        <v>18.911819887429637</v>
      </c>
    </row>
    <row r="22" spans="1:12" ht="12.75">
      <c r="A22" s="8">
        <v>78</v>
      </c>
      <c r="B22" s="8">
        <v>20</v>
      </c>
      <c r="C22" s="8">
        <v>0</v>
      </c>
      <c r="D22" s="8">
        <v>76</v>
      </c>
      <c r="E22" s="22" t="s">
        <v>904</v>
      </c>
      <c r="F22" s="8" t="s">
        <v>16</v>
      </c>
      <c r="G22" s="64" t="s">
        <v>954</v>
      </c>
      <c r="H22" s="49" t="s">
        <v>715</v>
      </c>
      <c r="I22" s="16">
        <v>0.7110185185185185</v>
      </c>
      <c r="J22" s="16">
        <v>0.061712962962962914</v>
      </c>
      <c r="K22" s="65">
        <v>0.014837962962963025</v>
      </c>
      <c r="L22" s="66">
        <v>18.904726181545403</v>
      </c>
    </row>
    <row r="23" spans="1:12" ht="12.75">
      <c r="A23" s="8">
        <v>80</v>
      </c>
      <c r="B23" s="8">
        <v>21</v>
      </c>
      <c r="C23" s="8">
        <v>0</v>
      </c>
      <c r="D23" s="8">
        <v>148</v>
      </c>
      <c r="E23" s="22" t="s">
        <v>911</v>
      </c>
      <c r="F23" s="8" t="s">
        <v>16</v>
      </c>
      <c r="G23" s="64" t="s">
        <v>713</v>
      </c>
      <c r="H23" s="49" t="s">
        <v>715</v>
      </c>
      <c r="I23" s="16">
        <v>0.7111805555555555</v>
      </c>
      <c r="J23" s="16">
        <v>0.0618749999999999</v>
      </c>
      <c r="K23" s="65">
        <v>0.015</v>
      </c>
      <c r="L23" s="66">
        <v>18.855218855218887</v>
      </c>
    </row>
    <row r="24" spans="1:12" ht="12.75">
      <c r="A24" s="8">
        <v>81</v>
      </c>
      <c r="B24" s="8">
        <v>22</v>
      </c>
      <c r="C24" s="8">
        <v>0</v>
      </c>
      <c r="D24" s="8">
        <v>155</v>
      </c>
      <c r="E24" s="22" t="s">
        <v>861</v>
      </c>
      <c r="F24" s="8" t="s">
        <v>16</v>
      </c>
      <c r="G24" s="64" t="s">
        <v>601</v>
      </c>
      <c r="H24" s="49" t="s">
        <v>715</v>
      </c>
      <c r="I24" s="16">
        <v>0.7112847222222222</v>
      </c>
      <c r="J24" s="16">
        <v>0.061979166666666585</v>
      </c>
      <c r="K24" s="65">
        <v>0.015104166666666696</v>
      </c>
      <c r="L24" s="66">
        <v>18.82352941176473</v>
      </c>
    </row>
    <row r="25" spans="1:12" ht="12.75">
      <c r="A25" s="8">
        <v>98</v>
      </c>
      <c r="B25" s="8">
        <v>23</v>
      </c>
      <c r="C25" s="8">
        <v>0</v>
      </c>
      <c r="D25" s="8">
        <v>128</v>
      </c>
      <c r="E25" s="22" t="s">
        <v>1032</v>
      </c>
      <c r="F25" s="8" t="s">
        <v>16</v>
      </c>
      <c r="G25" s="64" t="s">
        <v>205</v>
      </c>
      <c r="H25" s="49" t="s">
        <v>720</v>
      </c>
      <c r="I25" s="16">
        <v>0.714525462962963</v>
      </c>
      <c r="J25" s="16">
        <v>0.06521990740740746</v>
      </c>
      <c r="K25" s="65">
        <v>0.018344907407407574</v>
      </c>
      <c r="L25" s="66">
        <v>17.88819875776396</v>
      </c>
    </row>
    <row r="26" spans="1:12" ht="12.75">
      <c r="A26" s="8">
        <v>100</v>
      </c>
      <c r="B26" s="8">
        <v>24</v>
      </c>
      <c r="C26" s="8">
        <v>0</v>
      </c>
      <c r="D26" s="8">
        <v>140</v>
      </c>
      <c r="E26" s="22" t="s">
        <v>1041</v>
      </c>
      <c r="F26" s="8" t="s">
        <v>16</v>
      </c>
      <c r="G26" s="64" t="s">
        <v>947</v>
      </c>
      <c r="H26" s="49" t="s">
        <v>715</v>
      </c>
      <c r="I26" s="16">
        <v>0.7147569444444444</v>
      </c>
      <c r="J26" s="16">
        <v>0.0654513888888888</v>
      </c>
      <c r="K26" s="65">
        <v>0.018576388888888906</v>
      </c>
      <c r="L26" s="66">
        <v>17.824933687002677</v>
      </c>
    </row>
    <row r="27" spans="1:12" ht="12.75">
      <c r="A27" s="8">
        <v>117</v>
      </c>
      <c r="B27" s="8">
        <v>25</v>
      </c>
      <c r="C27" s="8">
        <v>0</v>
      </c>
      <c r="D27" s="8">
        <v>23</v>
      </c>
      <c r="E27" s="22" t="s">
        <v>959</v>
      </c>
      <c r="F27" s="8" t="s">
        <v>16</v>
      </c>
      <c r="G27" s="64" t="s">
        <v>124</v>
      </c>
      <c r="H27" s="49" t="s">
        <v>720</v>
      </c>
      <c r="I27" s="16">
        <v>0.7291666666666666</v>
      </c>
      <c r="J27" s="16">
        <v>0.07986111111111105</v>
      </c>
      <c r="K27" s="65">
        <v>0.03298611111111116</v>
      </c>
      <c r="L27" s="66">
        <v>14.608695652173925</v>
      </c>
    </row>
    <row r="28" spans="1:12" ht="12.75">
      <c r="A28" s="8">
        <v>9</v>
      </c>
      <c r="B28" s="8">
        <v>1</v>
      </c>
      <c r="C28" s="8">
        <v>5</v>
      </c>
      <c r="D28" s="8">
        <v>15</v>
      </c>
      <c r="E28" s="22" t="s">
        <v>921</v>
      </c>
      <c r="F28" s="8" t="s">
        <v>17</v>
      </c>
      <c r="G28" s="64" t="s">
        <v>953</v>
      </c>
      <c r="H28" s="49" t="s">
        <v>720</v>
      </c>
      <c r="I28" s="16">
        <v>0.7000810185185184</v>
      </c>
      <c r="J28" s="16">
        <v>0.05077546296296287</v>
      </c>
      <c r="K28" s="65">
        <v>0.0039004629629629806</v>
      </c>
      <c r="L28" s="66">
        <v>22.97697743332578</v>
      </c>
    </row>
    <row r="29" spans="1:12" ht="12.75">
      <c r="A29" s="8">
        <v>13</v>
      </c>
      <c r="B29" s="8">
        <v>2</v>
      </c>
      <c r="C29" s="8">
        <v>4</v>
      </c>
      <c r="D29" s="8">
        <v>82</v>
      </c>
      <c r="E29" s="22" t="s">
        <v>765</v>
      </c>
      <c r="F29" s="8" t="s">
        <v>17</v>
      </c>
      <c r="G29" s="64" t="s">
        <v>954</v>
      </c>
      <c r="H29" s="49" t="s">
        <v>715</v>
      </c>
      <c r="I29" s="16">
        <v>0.7009837962962964</v>
      </c>
      <c r="J29" s="16">
        <v>0.05167824074074079</v>
      </c>
      <c r="K29" s="65">
        <v>0.0048032407407408995</v>
      </c>
      <c r="L29" s="66">
        <v>22.57558790593503</v>
      </c>
    </row>
    <row r="30" spans="1:12" ht="12.75">
      <c r="A30" s="8">
        <v>15</v>
      </c>
      <c r="B30" s="8">
        <v>3</v>
      </c>
      <c r="C30" s="8">
        <v>3</v>
      </c>
      <c r="D30" s="8">
        <v>41</v>
      </c>
      <c r="E30" s="22" t="s">
        <v>750</v>
      </c>
      <c r="F30" s="8" t="s">
        <v>17</v>
      </c>
      <c r="G30" s="64" t="s">
        <v>686</v>
      </c>
      <c r="H30" s="49" t="s">
        <v>720</v>
      </c>
      <c r="I30" s="16">
        <v>0.7013888888888888</v>
      </c>
      <c r="J30" s="16">
        <v>0.05208333333333326</v>
      </c>
      <c r="K30" s="65">
        <v>0.00520833333333337</v>
      </c>
      <c r="L30" s="66">
        <v>22.4</v>
      </c>
    </row>
    <row r="31" spans="1:12" ht="12.75">
      <c r="A31" s="8">
        <v>16</v>
      </c>
      <c r="B31" s="8">
        <v>4</v>
      </c>
      <c r="C31" s="8">
        <v>2</v>
      </c>
      <c r="D31" s="8">
        <v>31</v>
      </c>
      <c r="E31" s="22" t="s">
        <v>963</v>
      </c>
      <c r="F31" s="8" t="s">
        <v>17</v>
      </c>
      <c r="G31" s="64" t="s">
        <v>964</v>
      </c>
      <c r="H31" s="49" t="s">
        <v>715</v>
      </c>
      <c r="I31" s="16">
        <v>0.7015046296296297</v>
      </c>
      <c r="J31" s="16">
        <v>0.05219907407407409</v>
      </c>
      <c r="K31" s="65">
        <v>0.005324074074074203</v>
      </c>
      <c r="L31" s="66">
        <v>22.350332594235027</v>
      </c>
    </row>
    <row r="32" spans="1:12" ht="12.75">
      <c r="A32" s="8">
        <v>17</v>
      </c>
      <c r="B32" s="8">
        <v>5</v>
      </c>
      <c r="C32" s="8">
        <v>1</v>
      </c>
      <c r="D32" s="8">
        <v>65</v>
      </c>
      <c r="E32" s="22" t="s">
        <v>802</v>
      </c>
      <c r="F32" s="8" t="s">
        <v>17</v>
      </c>
      <c r="G32" s="64" t="s">
        <v>950</v>
      </c>
      <c r="H32" s="49" t="s">
        <v>720</v>
      </c>
      <c r="I32" s="16">
        <v>0.7015046296296297</v>
      </c>
      <c r="J32" s="16">
        <v>0.05219907407407409</v>
      </c>
      <c r="K32" s="65">
        <v>0.005324074074074203</v>
      </c>
      <c r="L32" s="66">
        <v>22.350332594235027</v>
      </c>
    </row>
    <row r="33" spans="1:12" ht="12.75">
      <c r="A33" s="8">
        <v>24</v>
      </c>
      <c r="B33" s="8">
        <v>6</v>
      </c>
      <c r="C33" s="8">
        <v>0</v>
      </c>
      <c r="D33" s="8">
        <v>11</v>
      </c>
      <c r="E33" s="22" t="s">
        <v>719</v>
      </c>
      <c r="F33" s="8" t="s">
        <v>17</v>
      </c>
      <c r="G33" s="64" t="s">
        <v>953</v>
      </c>
      <c r="H33" s="49" t="s">
        <v>720</v>
      </c>
      <c r="I33" s="16">
        <v>0.7024884259259259</v>
      </c>
      <c r="J33" s="16">
        <v>0.05318287037037028</v>
      </c>
      <c r="K33" s="65">
        <v>0.006307870370370394</v>
      </c>
      <c r="L33" s="66">
        <v>21.93688792165401</v>
      </c>
    </row>
    <row r="34" spans="1:12" ht="12.75">
      <c r="A34" s="8">
        <v>27</v>
      </c>
      <c r="B34" s="8">
        <v>7</v>
      </c>
      <c r="C34" s="8">
        <v>0</v>
      </c>
      <c r="D34" s="8">
        <v>85</v>
      </c>
      <c r="E34" s="22" t="s">
        <v>800</v>
      </c>
      <c r="F34" s="8" t="s">
        <v>17</v>
      </c>
      <c r="G34" s="64" t="s">
        <v>954</v>
      </c>
      <c r="H34" s="49" t="s">
        <v>715</v>
      </c>
      <c r="I34" s="16">
        <v>0.702662037037037</v>
      </c>
      <c r="J34" s="16">
        <v>0.05335648148148142</v>
      </c>
      <c r="K34" s="65">
        <v>0.0064814814814815325</v>
      </c>
      <c r="L34" s="66">
        <v>21.86550976138831</v>
      </c>
    </row>
    <row r="35" spans="1:12" ht="12.75">
      <c r="A35" s="8">
        <v>31</v>
      </c>
      <c r="B35" s="8">
        <v>8</v>
      </c>
      <c r="C35" s="8">
        <v>0</v>
      </c>
      <c r="D35" s="8">
        <v>29</v>
      </c>
      <c r="E35" s="22" t="s">
        <v>771</v>
      </c>
      <c r="F35" s="8" t="s">
        <v>17</v>
      </c>
      <c r="G35" s="64" t="s">
        <v>950</v>
      </c>
      <c r="H35" s="49" t="s">
        <v>720</v>
      </c>
      <c r="I35" s="16">
        <v>0.7032986111111111</v>
      </c>
      <c r="J35" s="16">
        <v>0.05399305555555556</v>
      </c>
      <c r="K35" s="65">
        <v>0.007118055555555669</v>
      </c>
      <c r="L35" s="66">
        <v>21.60771704180064</v>
      </c>
    </row>
    <row r="36" spans="1:12" ht="12.75">
      <c r="A36" s="8">
        <v>33</v>
      </c>
      <c r="B36" s="8">
        <v>9</v>
      </c>
      <c r="C36" s="8">
        <v>0</v>
      </c>
      <c r="D36" s="8">
        <v>162</v>
      </c>
      <c r="E36" s="22" t="s">
        <v>1057</v>
      </c>
      <c r="F36" s="8" t="s">
        <v>17</v>
      </c>
      <c r="G36" s="64" t="s">
        <v>892</v>
      </c>
      <c r="H36" s="49" t="s">
        <v>720</v>
      </c>
      <c r="I36" s="16">
        <v>0.7034375</v>
      </c>
      <c r="J36" s="16">
        <v>0.05413194444444447</v>
      </c>
      <c r="K36" s="65">
        <v>0.00725694444444458</v>
      </c>
      <c r="L36" s="66">
        <v>21.55227710070557</v>
      </c>
    </row>
    <row r="37" spans="1:12" ht="12.75">
      <c r="A37" s="8">
        <v>39</v>
      </c>
      <c r="B37" s="8">
        <v>10</v>
      </c>
      <c r="C37" s="8">
        <v>0</v>
      </c>
      <c r="D37" s="8">
        <v>161</v>
      </c>
      <c r="E37" s="22" t="s">
        <v>1056</v>
      </c>
      <c r="F37" s="8" t="s">
        <v>17</v>
      </c>
      <c r="G37" s="64" t="s">
        <v>292</v>
      </c>
      <c r="H37" s="49" t="s">
        <v>976</v>
      </c>
      <c r="I37" s="16">
        <v>0.7039930555555555</v>
      </c>
      <c r="J37" s="16">
        <v>0.05468749999999989</v>
      </c>
      <c r="K37" s="65">
        <v>0.0078125</v>
      </c>
      <c r="L37" s="66">
        <v>21.33333333333338</v>
      </c>
    </row>
    <row r="38" spans="1:12" ht="12.75">
      <c r="A38" s="8">
        <v>49</v>
      </c>
      <c r="B38" s="8">
        <v>11</v>
      </c>
      <c r="C38" s="8">
        <v>0</v>
      </c>
      <c r="D38" s="8">
        <v>90</v>
      </c>
      <c r="E38" s="22" t="s">
        <v>1004</v>
      </c>
      <c r="F38" s="8" t="s">
        <v>17</v>
      </c>
      <c r="G38" s="64" t="s">
        <v>210</v>
      </c>
      <c r="H38" s="49" t="s">
        <v>720</v>
      </c>
      <c r="I38" s="16">
        <v>0.7055555555555556</v>
      </c>
      <c r="J38" s="16">
        <v>0.05625</v>
      </c>
      <c r="K38" s="65">
        <v>0.009375000000000133</v>
      </c>
      <c r="L38" s="66">
        <v>20.740740740740733</v>
      </c>
    </row>
    <row r="39" spans="1:12" ht="12.75">
      <c r="A39" s="8">
        <v>52</v>
      </c>
      <c r="B39" s="8">
        <v>12</v>
      </c>
      <c r="C39" s="8">
        <v>0</v>
      </c>
      <c r="D39" s="8">
        <v>63</v>
      </c>
      <c r="E39" s="22" t="s">
        <v>785</v>
      </c>
      <c r="F39" s="8" t="s">
        <v>17</v>
      </c>
      <c r="G39" s="64" t="s">
        <v>950</v>
      </c>
      <c r="H39" s="49" t="s">
        <v>720</v>
      </c>
      <c r="I39" s="16">
        <v>0.7060185185185185</v>
      </c>
      <c r="J39" s="16">
        <v>0.05671296296296291</v>
      </c>
      <c r="K39" s="65">
        <v>0.00983796296296302</v>
      </c>
      <c r="L39" s="66">
        <v>20.57142857142859</v>
      </c>
    </row>
    <row r="40" spans="1:12" ht="12.75">
      <c r="A40" s="8">
        <v>53</v>
      </c>
      <c r="B40" s="8">
        <v>13</v>
      </c>
      <c r="C40" s="8">
        <v>0</v>
      </c>
      <c r="D40" s="8">
        <v>57</v>
      </c>
      <c r="E40" s="22" t="s">
        <v>763</v>
      </c>
      <c r="F40" s="8" t="s">
        <v>17</v>
      </c>
      <c r="G40" s="64" t="s">
        <v>948</v>
      </c>
      <c r="H40" s="49" t="s">
        <v>718</v>
      </c>
      <c r="I40" s="16">
        <v>0.7064814814814815</v>
      </c>
      <c r="J40" s="16">
        <v>0.05717592592592591</v>
      </c>
      <c r="K40" s="65">
        <v>0.010300925925926019</v>
      </c>
      <c r="L40" s="66">
        <v>20.404858299595148</v>
      </c>
    </row>
    <row r="41" spans="1:12" ht="12.75">
      <c r="A41" s="8">
        <v>65</v>
      </c>
      <c r="B41" s="8">
        <v>14</v>
      </c>
      <c r="C41" s="8">
        <v>0</v>
      </c>
      <c r="D41" s="8">
        <v>101</v>
      </c>
      <c r="E41" s="22" t="s">
        <v>894</v>
      </c>
      <c r="F41" s="8" t="s">
        <v>17</v>
      </c>
      <c r="G41" s="64" t="s">
        <v>218</v>
      </c>
      <c r="H41" s="49" t="s">
        <v>715</v>
      </c>
      <c r="I41" s="16">
        <v>0.708738425925926</v>
      </c>
      <c r="J41" s="16">
        <v>0.05943287037037037</v>
      </c>
      <c r="K41" s="65">
        <v>0.012557870370370483</v>
      </c>
      <c r="L41" s="66">
        <v>19.629990262901654</v>
      </c>
    </row>
    <row r="42" spans="1:12" ht="12.75">
      <c r="A42" s="8">
        <v>66</v>
      </c>
      <c r="B42" s="8">
        <v>15</v>
      </c>
      <c r="C42" s="8">
        <v>0</v>
      </c>
      <c r="D42" s="8">
        <v>144</v>
      </c>
      <c r="E42" s="22" t="s">
        <v>908</v>
      </c>
      <c r="F42" s="8" t="s">
        <v>17</v>
      </c>
      <c r="G42" s="64" t="s">
        <v>958</v>
      </c>
      <c r="H42" s="49" t="s">
        <v>715</v>
      </c>
      <c r="I42" s="16">
        <v>0.7091435185185185</v>
      </c>
      <c r="J42" s="16">
        <v>0.059837962962962954</v>
      </c>
      <c r="K42" s="65">
        <v>0.012962962962963065</v>
      </c>
      <c r="L42" s="66">
        <v>19.497098646034818</v>
      </c>
    </row>
    <row r="43" spans="1:12" ht="12.75">
      <c r="A43" s="8">
        <v>67</v>
      </c>
      <c r="B43" s="8">
        <v>16</v>
      </c>
      <c r="C43" s="8">
        <v>0</v>
      </c>
      <c r="D43" s="8">
        <v>66</v>
      </c>
      <c r="E43" s="22" t="s">
        <v>725</v>
      </c>
      <c r="F43" s="8" t="s">
        <v>17</v>
      </c>
      <c r="G43" s="64" t="s">
        <v>948</v>
      </c>
      <c r="H43" s="49" t="s">
        <v>718</v>
      </c>
      <c r="I43" s="16">
        <v>0.7097222222222223</v>
      </c>
      <c r="J43" s="16">
        <v>0.060416666666666674</v>
      </c>
      <c r="K43" s="65">
        <v>0.013541666666666785</v>
      </c>
      <c r="L43" s="66">
        <v>19.310344827586203</v>
      </c>
    </row>
    <row r="44" spans="1:12" ht="12.75">
      <c r="A44" s="8">
        <v>74</v>
      </c>
      <c r="B44" s="8">
        <v>17</v>
      </c>
      <c r="C44" s="8">
        <v>0</v>
      </c>
      <c r="D44" s="8">
        <v>69</v>
      </c>
      <c r="E44" s="22" t="s">
        <v>852</v>
      </c>
      <c r="F44" s="8" t="s">
        <v>17</v>
      </c>
      <c r="G44" s="64" t="s">
        <v>948</v>
      </c>
      <c r="H44" s="49" t="s">
        <v>718</v>
      </c>
      <c r="I44" s="16">
        <v>0.7104398148148148</v>
      </c>
      <c r="J44" s="16">
        <v>0.061134259259259194</v>
      </c>
      <c r="K44" s="65">
        <v>0.014259259259259305</v>
      </c>
      <c r="L44" s="66">
        <v>19.08368042408181</v>
      </c>
    </row>
    <row r="45" spans="1:12" ht="12.75">
      <c r="A45" s="8">
        <v>85</v>
      </c>
      <c r="B45" s="8">
        <v>18</v>
      </c>
      <c r="C45" s="8">
        <v>0</v>
      </c>
      <c r="D45" s="8">
        <v>139</v>
      </c>
      <c r="E45" s="22" t="s">
        <v>838</v>
      </c>
      <c r="F45" s="8" t="s">
        <v>17</v>
      </c>
      <c r="G45" s="64" t="s">
        <v>947</v>
      </c>
      <c r="H45" s="49" t="s">
        <v>715</v>
      </c>
      <c r="I45" s="16">
        <v>0.7118055555555555</v>
      </c>
      <c r="J45" s="16">
        <v>0.06249999999999989</v>
      </c>
      <c r="K45" s="65">
        <v>0.015625</v>
      </c>
      <c r="L45" s="66">
        <v>18.6666666666667</v>
      </c>
    </row>
    <row r="46" spans="1:12" ht="12.75">
      <c r="A46" s="8">
        <v>90</v>
      </c>
      <c r="B46" s="8">
        <v>19</v>
      </c>
      <c r="C46" s="8">
        <v>0</v>
      </c>
      <c r="D46" s="8">
        <v>132</v>
      </c>
      <c r="E46" s="22" t="s">
        <v>1036</v>
      </c>
      <c r="F46" s="8" t="s">
        <v>17</v>
      </c>
      <c r="G46" s="64" t="s">
        <v>947</v>
      </c>
      <c r="H46" s="49" t="s">
        <v>715</v>
      </c>
      <c r="I46" s="16">
        <v>0.7125925925925927</v>
      </c>
      <c r="J46" s="16">
        <v>0.06328703703703709</v>
      </c>
      <c r="K46" s="65">
        <v>0.016412037037037197</v>
      </c>
      <c r="L46" s="66">
        <v>18.43452816386246</v>
      </c>
    </row>
    <row r="47" spans="1:12" ht="12.75">
      <c r="A47" s="8">
        <v>94</v>
      </c>
      <c r="B47" s="8">
        <v>20</v>
      </c>
      <c r="C47" s="8">
        <v>0</v>
      </c>
      <c r="D47" s="8">
        <v>103</v>
      </c>
      <c r="E47" s="22" t="s">
        <v>895</v>
      </c>
      <c r="F47" s="8" t="s">
        <v>17</v>
      </c>
      <c r="G47" s="64" t="s">
        <v>218</v>
      </c>
      <c r="H47" s="49" t="s">
        <v>715</v>
      </c>
      <c r="I47" s="16">
        <v>0.7140625</v>
      </c>
      <c r="J47" s="16">
        <v>0.06475694444444446</v>
      </c>
      <c r="K47" s="65">
        <v>0.017881944444444575</v>
      </c>
      <c r="L47" s="66">
        <v>18.016085790884713</v>
      </c>
    </row>
    <row r="48" spans="1:12" ht="12.75">
      <c r="A48" s="8">
        <v>96</v>
      </c>
      <c r="B48" s="8">
        <v>21</v>
      </c>
      <c r="C48" s="8">
        <v>0</v>
      </c>
      <c r="D48" s="8">
        <v>77</v>
      </c>
      <c r="E48" s="22" t="s">
        <v>905</v>
      </c>
      <c r="F48" s="8" t="s">
        <v>17</v>
      </c>
      <c r="G48" s="64" t="s">
        <v>954</v>
      </c>
      <c r="H48" s="49" t="s">
        <v>715</v>
      </c>
      <c r="I48" s="16">
        <v>0.7142592592592593</v>
      </c>
      <c r="J48" s="16">
        <v>0.06495370370370368</v>
      </c>
      <c r="K48" s="65">
        <v>0.01807870370370379</v>
      </c>
      <c r="L48" s="66">
        <v>17.96151104775482</v>
      </c>
    </row>
    <row r="49" spans="1:12" ht="12.75">
      <c r="A49" s="8">
        <v>97</v>
      </c>
      <c r="B49" s="8">
        <v>22</v>
      </c>
      <c r="C49" s="8">
        <v>0</v>
      </c>
      <c r="D49" s="8">
        <v>142</v>
      </c>
      <c r="E49" s="22" t="s">
        <v>1042</v>
      </c>
      <c r="F49" s="8" t="s">
        <v>17</v>
      </c>
      <c r="G49" s="64" t="s">
        <v>1043</v>
      </c>
      <c r="H49" s="49" t="s">
        <v>718</v>
      </c>
      <c r="I49" s="16">
        <v>0.714375</v>
      </c>
      <c r="J49" s="16">
        <v>0.0650694444444444</v>
      </c>
      <c r="K49" s="65">
        <v>0.018194444444444513</v>
      </c>
      <c r="L49" s="66">
        <v>17.92956243329777</v>
      </c>
    </row>
    <row r="50" spans="1:12" ht="12.75">
      <c r="A50" s="8">
        <v>104</v>
      </c>
      <c r="B50" s="8">
        <v>23</v>
      </c>
      <c r="C50" s="8">
        <v>0</v>
      </c>
      <c r="D50" s="8">
        <v>136</v>
      </c>
      <c r="E50" s="22" t="s">
        <v>1038</v>
      </c>
      <c r="F50" s="8" t="s">
        <v>17</v>
      </c>
      <c r="G50" s="64" t="s">
        <v>465</v>
      </c>
      <c r="H50" s="49" t="s">
        <v>715</v>
      </c>
      <c r="I50" s="16">
        <v>0.7158564814814815</v>
      </c>
      <c r="J50" s="16">
        <v>0.06655092592592593</v>
      </c>
      <c r="K50" s="65">
        <v>0.01967592592592604</v>
      </c>
      <c r="L50" s="66">
        <v>17.530434782608694</v>
      </c>
    </row>
    <row r="51" spans="1:12" ht="12.75">
      <c r="A51" s="8">
        <v>118</v>
      </c>
      <c r="B51" s="8">
        <v>24</v>
      </c>
      <c r="C51" s="8">
        <v>0</v>
      </c>
      <c r="D51" s="8">
        <v>104</v>
      </c>
      <c r="E51" s="22" t="s">
        <v>897</v>
      </c>
      <c r="F51" s="8" t="s">
        <v>17</v>
      </c>
      <c r="G51" s="64" t="s">
        <v>218</v>
      </c>
      <c r="H51" s="49" t="s">
        <v>715</v>
      </c>
      <c r="I51" s="16">
        <v>0.7291666666666666</v>
      </c>
      <c r="J51" s="16">
        <v>0.07986111111111105</v>
      </c>
      <c r="K51" s="65">
        <v>0.03298611111111116</v>
      </c>
      <c r="L51" s="66">
        <v>14.608695652173925</v>
      </c>
    </row>
    <row r="52" spans="1:12" ht="12.75">
      <c r="A52" s="8">
        <v>122</v>
      </c>
      <c r="B52" s="8">
        <v>25</v>
      </c>
      <c r="C52" s="8">
        <v>0</v>
      </c>
      <c r="D52" s="8">
        <v>33</v>
      </c>
      <c r="E52" s="22" t="s">
        <v>966</v>
      </c>
      <c r="F52" s="8" t="s">
        <v>17</v>
      </c>
      <c r="G52" s="64" t="s">
        <v>190</v>
      </c>
      <c r="H52" s="49" t="s">
        <v>715</v>
      </c>
      <c r="I52" s="16">
        <v>0.7291666666666666</v>
      </c>
      <c r="J52" s="16">
        <v>0.07986111111111105</v>
      </c>
      <c r="K52" s="65">
        <v>0.03298611111111116</v>
      </c>
      <c r="L52" s="66">
        <v>14.608695652173925</v>
      </c>
    </row>
    <row r="53" spans="1:12" ht="12.75">
      <c r="A53" s="8">
        <v>14</v>
      </c>
      <c r="B53" s="8">
        <v>1</v>
      </c>
      <c r="C53" s="8">
        <v>5</v>
      </c>
      <c r="D53" s="8">
        <v>5</v>
      </c>
      <c r="E53" s="22" t="s">
        <v>768</v>
      </c>
      <c r="F53" s="8" t="s">
        <v>18</v>
      </c>
      <c r="G53" s="64" t="s">
        <v>190</v>
      </c>
      <c r="H53" s="49" t="s">
        <v>715</v>
      </c>
      <c r="I53" s="16">
        <v>0.7013310185185185</v>
      </c>
      <c r="J53" s="16">
        <v>0.052025462962962954</v>
      </c>
      <c r="K53" s="65">
        <v>0.005150462962963065</v>
      </c>
      <c r="L53" s="66">
        <v>22.424916573971082</v>
      </c>
    </row>
    <row r="54" spans="1:12" ht="12.75">
      <c r="A54" s="8">
        <v>25</v>
      </c>
      <c r="B54" s="8">
        <v>2</v>
      </c>
      <c r="C54" s="8">
        <v>4</v>
      </c>
      <c r="D54" s="8">
        <v>122</v>
      </c>
      <c r="E54" s="22" t="s">
        <v>780</v>
      </c>
      <c r="F54" s="8" t="s">
        <v>18</v>
      </c>
      <c r="G54" s="64" t="s">
        <v>958</v>
      </c>
      <c r="H54" s="49" t="s">
        <v>715</v>
      </c>
      <c r="I54" s="16">
        <v>0.7024884259259259</v>
      </c>
      <c r="J54" s="16">
        <v>0.05318287037037028</v>
      </c>
      <c r="K54" s="65">
        <v>0.006307870370370394</v>
      </c>
      <c r="L54" s="66">
        <v>21.93688792165401</v>
      </c>
    </row>
    <row r="55" spans="1:12" ht="12.75">
      <c r="A55" s="8">
        <v>32</v>
      </c>
      <c r="B55" s="8">
        <v>3</v>
      </c>
      <c r="C55" s="8">
        <v>3</v>
      </c>
      <c r="D55" s="8">
        <v>117</v>
      </c>
      <c r="E55" s="22" t="s">
        <v>762</v>
      </c>
      <c r="F55" s="8" t="s">
        <v>18</v>
      </c>
      <c r="G55" s="64" t="s">
        <v>336</v>
      </c>
      <c r="H55" s="49" t="s">
        <v>715</v>
      </c>
      <c r="I55" s="16">
        <v>0.7032986111111111</v>
      </c>
      <c r="J55" s="16">
        <v>0.05399305555555556</v>
      </c>
      <c r="K55" s="65">
        <v>0.007118055555555669</v>
      </c>
      <c r="L55" s="66">
        <v>21.60771704180064</v>
      </c>
    </row>
    <row r="56" spans="1:12" ht="12.75">
      <c r="A56" s="8">
        <v>35</v>
      </c>
      <c r="B56" s="8">
        <v>4</v>
      </c>
      <c r="C56" s="8">
        <v>2</v>
      </c>
      <c r="D56" s="8">
        <v>107</v>
      </c>
      <c r="E56" s="22" t="s">
        <v>1011</v>
      </c>
      <c r="F56" s="8" t="s">
        <v>18</v>
      </c>
      <c r="G56" s="64" t="s">
        <v>948</v>
      </c>
      <c r="H56" s="49" t="s">
        <v>718</v>
      </c>
      <c r="I56" s="16">
        <v>0.7037615740740741</v>
      </c>
      <c r="J56" s="16">
        <v>0.054456018518518556</v>
      </c>
      <c r="K56" s="65">
        <v>0.007581018518518667</v>
      </c>
      <c r="L56" s="66">
        <v>21.424017003188084</v>
      </c>
    </row>
    <row r="57" spans="1:12" ht="12.75">
      <c r="A57" s="8">
        <v>37</v>
      </c>
      <c r="B57" s="8">
        <v>5</v>
      </c>
      <c r="C57" s="8">
        <v>1</v>
      </c>
      <c r="D57" s="8">
        <v>37</v>
      </c>
      <c r="E57" s="22" t="s">
        <v>971</v>
      </c>
      <c r="F57" s="8" t="s">
        <v>18</v>
      </c>
      <c r="G57" s="64" t="s">
        <v>686</v>
      </c>
      <c r="H57" s="49" t="s">
        <v>720</v>
      </c>
      <c r="I57" s="16">
        <v>0.7039351851851853</v>
      </c>
      <c r="J57" s="16">
        <v>0.054629629629629695</v>
      </c>
      <c r="K57" s="65">
        <v>0.007754629629629806</v>
      </c>
      <c r="L57" s="66">
        <v>21.355932203389806</v>
      </c>
    </row>
    <row r="58" spans="1:12" ht="12.75">
      <c r="A58" s="8">
        <v>43</v>
      </c>
      <c r="B58" s="8">
        <v>6</v>
      </c>
      <c r="C58" s="8">
        <v>0</v>
      </c>
      <c r="D58" s="8">
        <v>46</v>
      </c>
      <c r="E58" s="22" t="s">
        <v>751</v>
      </c>
      <c r="F58" s="8" t="s">
        <v>18</v>
      </c>
      <c r="G58" s="64" t="s">
        <v>667</v>
      </c>
      <c r="H58" s="49" t="s">
        <v>720</v>
      </c>
      <c r="I58" s="16">
        <v>0.7047453703703703</v>
      </c>
      <c r="J58" s="16">
        <v>0.05543981481481475</v>
      </c>
      <c r="K58" s="65">
        <v>0.008564814814814858</v>
      </c>
      <c r="L58" s="66">
        <v>21.043841336116937</v>
      </c>
    </row>
    <row r="59" spans="1:12" ht="12.75">
      <c r="A59" s="8">
        <v>44</v>
      </c>
      <c r="B59" s="8">
        <v>7</v>
      </c>
      <c r="C59" s="8">
        <v>0</v>
      </c>
      <c r="D59" s="8">
        <v>22</v>
      </c>
      <c r="E59" s="22" t="s">
        <v>736</v>
      </c>
      <c r="F59" s="8" t="s">
        <v>18</v>
      </c>
      <c r="G59" s="64" t="s">
        <v>274</v>
      </c>
      <c r="H59" s="49" t="s">
        <v>720</v>
      </c>
      <c r="I59" s="16">
        <v>0.7048611111111112</v>
      </c>
      <c r="J59" s="16">
        <v>0.05555555555555558</v>
      </c>
      <c r="K59" s="65">
        <v>0.008680555555555691</v>
      </c>
      <c r="L59" s="66">
        <v>21</v>
      </c>
    </row>
    <row r="60" spans="1:12" ht="12.75">
      <c r="A60" s="8">
        <v>54</v>
      </c>
      <c r="B60" s="8">
        <v>8</v>
      </c>
      <c r="C60" s="8">
        <v>0</v>
      </c>
      <c r="D60" s="8">
        <v>149</v>
      </c>
      <c r="E60" s="22" t="s">
        <v>717</v>
      </c>
      <c r="F60" s="8" t="s">
        <v>18</v>
      </c>
      <c r="G60" s="64" t="s">
        <v>713</v>
      </c>
      <c r="H60" s="49" t="s">
        <v>715</v>
      </c>
      <c r="I60" s="16">
        <v>0.7069444444444444</v>
      </c>
      <c r="J60" s="16">
        <v>0.057638888888888795</v>
      </c>
      <c r="K60" s="65">
        <v>0.010763888888888906</v>
      </c>
      <c r="L60" s="66">
        <v>20.240963855421718</v>
      </c>
    </row>
    <row r="61" spans="1:12" ht="12.75">
      <c r="A61" s="8">
        <v>61</v>
      </c>
      <c r="B61" s="8">
        <v>9</v>
      </c>
      <c r="C61" s="8">
        <v>0</v>
      </c>
      <c r="D61" s="8">
        <v>10</v>
      </c>
      <c r="E61" s="22" t="s">
        <v>761</v>
      </c>
      <c r="F61" s="8" t="s">
        <v>18</v>
      </c>
      <c r="G61" s="64" t="s">
        <v>948</v>
      </c>
      <c r="H61" s="49" t="s">
        <v>718</v>
      </c>
      <c r="I61" s="16">
        <v>0.7082175925925926</v>
      </c>
      <c r="J61" s="16">
        <v>0.05891203703703707</v>
      </c>
      <c r="K61" s="65">
        <v>0.01203703703703718</v>
      </c>
      <c r="L61" s="66">
        <v>19.80353634577602</v>
      </c>
    </row>
    <row r="62" spans="1:12" ht="12.75">
      <c r="A62" s="8">
        <v>62</v>
      </c>
      <c r="B62" s="8">
        <v>10</v>
      </c>
      <c r="C62" s="8">
        <v>0</v>
      </c>
      <c r="D62" s="8">
        <v>154</v>
      </c>
      <c r="E62" s="22" t="s">
        <v>747</v>
      </c>
      <c r="F62" s="8" t="s">
        <v>18</v>
      </c>
      <c r="G62" s="64" t="s">
        <v>601</v>
      </c>
      <c r="H62" s="49" t="s">
        <v>715</v>
      </c>
      <c r="I62" s="16">
        <v>0.7082175925925926</v>
      </c>
      <c r="J62" s="16">
        <v>0.05891203703703707</v>
      </c>
      <c r="K62" s="65">
        <v>0.01203703703703718</v>
      </c>
      <c r="L62" s="66">
        <v>19.80353634577602</v>
      </c>
    </row>
    <row r="63" spans="1:12" ht="12.75">
      <c r="A63" s="8">
        <v>68</v>
      </c>
      <c r="B63" s="8">
        <v>11</v>
      </c>
      <c r="C63" s="8">
        <v>0</v>
      </c>
      <c r="D63" s="8">
        <v>40</v>
      </c>
      <c r="E63" s="22" t="s">
        <v>974</v>
      </c>
      <c r="F63" s="8" t="s">
        <v>18</v>
      </c>
      <c r="G63" s="64" t="s">
        <v>686</v>
      </c>
      <c r="H63" s="49" t="s">
        <v>720</v>
      </c>
      <c r="I63" s="16">
        <v>0.7098958333333334</v>
      </c>
      <c r="J63" s="16">
        <v>0.06059027777777781</v>
      </c>
      <c r="K63" s="65">
        <v>0.013715277777777923</v>
      </c>
      <c r="L63" s="66">
        <v>19.255014326647554</v>
      </c>
    </row>
    <row r="64" spans="1:12" ht="12.75">
      <c r="A64" s="8">
        <v>69</v>
      </c>
      <c r="B64" s="8">
        <v>12</v>
      </c>
      <c r="C64" s="8">
        <v>0</v>
      </c>
      <c r="D64" s="8">
        <v>105</v>
      </c>
      <c r="E64" s="22" t="s">
        <v>735</v>
      </c>
      <c r="F64" s="8" t="s">
        <v>18</v>
      </c>
      <c r="G64" s="64" t="s">
        <v>667</v>
      </c>
      <c r="H64" s="49" t="s">
        <v>720</v>
      </c>
      <c r="I64" s="16">
        <v>0.7098958333333334</v>
      </c>
      <c r="J64" s="16">
        <v>0.06059027777777781</v>
      </c>
      <c r="K64" s="65">
        <v>0.013715277777777923</v>
      </c>
      <c r="L64" s="66">
        <v>19.255014326647554</v>
      </c>
    </row>
    <row r="65" spans="1:12" ht="12.75">
      <c r="A65" s="8">
        <v>70</v>
      </c>
      <c r="B65" s="8">
        <v>13</v>
      </c>
      <c r="C65" s="8">
        <v>0</v>
      </c>
      <c r="D65" s="8">
        <v>116</v>
      </c>
      <c r="E65" s="22" t="s">
        <v>1019</v>
      </c>
      <c r="F65" s="8" t="s">
        <v>18</v>
      </c>
      <c r="G65" s="64" t="s">
        <v>336</v>
      </c>
      <c r="H65" s="49" t="s">
        <v>715</v>
      </c>
      <c r="I65" s="16">
        <v>0.7099537037037037</v>
      </c>
      <c r="J65" s="16">
        <v>0.06064814814814812</v>
      </c>
      <c r="K65" s="65">
        <v>0.013773148148148229</v>
      </c>
      <c r="L65" s="66">
        <v>19.236641221374054</v>
      </c>
    </row>
    <row r="66" spans="1:12" ht="12.75">
      <c r="A66" s="8">
        <v>71</v>
      </c>
      <c r="B66" s="8">
        <v>14</v>
      </c>
      <c r="C66" s="8">
        <v>0</v>
      </c>
      <c r="D66" s="8">
        <v>25</v>
      </c>
      <c r="E66" s="22" t="s">
        <v>801</v>
      </c>
      <c r="F66" s="8" t="s">
        <v>18</v>
      </c>
      <c r="G66" s="64" t="s">
        <v>643</v>
      </c>
      <c r="H66" s="49" t="s">
        <v>715</v>
      </c>
      <c r="I66" s="16">
        <v>0.7102430555555556</v>
      </c>
      <c r="J66" s="16">
        <v>0.0609375</v>
      </c>
      <c r="K66" s="65">
        <v>0.014062500000000089</v>
      </c>
      <c r="L66" s="66">
        <v>19.145299145299152</v>
      </c>
    </row>
    <row r="67" spans="1:12" ht="12.75">
      <c r="A67" s="8">
        <v>73</v>
      </c>
      <c r="B67" s="8">
        <v>15</v>
      </c>
      <c r="C67" s="8">
        <v>0</v>
      </c>
      <c r="D67" s="8">
        <v>99</v>
      </c>
      <c r="E67" s="22" t="s">
        <v>1010</v>
      </c>
      <c r="F67" s="8" t="s">
        <v>18</v>
      </c>
      <c r="G67" s="64" t="s">
        <v>218</v>
      </c>
      <c r="H67" s="49" t="s">
        <v>715</v>
      </c>
      <c r="I67" s="16">
        <v>0.7103935185185185</v>
      </c>
      <c r="J67" s="16">
        <v>0.06108796296296293</v>
      </c>
      <c r="K67" s="65">
        <v>0.014212962962963038</v>
      </c>
      <c r="L67" s="66">
        <v>19.098143236074282</v>
      </c>
    </row>
    <row r="68" spans="1:12" ht="12.75">
      <c r="A68" s="8">
        <v>79</v>
      </c>
      <c r="B68" s="8">
        <v>16</v>
      </c>
      <c r="C68" s="8">
        <v>0</v>
      </c>
      <c r="D68" s="8">
        <v>51</v>
      </c>
      <c r="E68" s="22" t="s">
        <v>876</v>
      </c>
      <c r="F68" s="8" t="s">
        <v>18</v>
      </c>
      <c r="G68" s="64" t="s">
        <v>949</v>
      </c>
      <c r="H68" s="49" t="s">
        <v>718</v>
      </c>
      <c r="I68" s="16">
        <v>0.7111689814814816</v>
      </c>
      <c r="J68" s="16">
        <v>0.061863425925925974</v>
      </c>
      <c r="K68" s="65">
        <v>0.014988425925926085</v>
      </c>
      <c r="L68" s="66">
        <v>18.858746492048628</v>
      </c>
    </row>
    <row r="69" spans="1:12" ht="12.75">
      <c r="A69" s="8">
        <v>82</v>
      </c>
      <c r="B69" s="8">
        <v>17</v>
      </c>
      <c r="C69" s="8">
        <v>0</v>
      </c>
      <c r="D69" s="8">
        <v>100</v>
      </c>
      <c r="E69" s="22" t="s">
        <v>896</v>
      </c>
      <c r="F69" s="8" t="s">
        <v>18</v>
      </c>
      <c r="G69" s="64" t="s">
        <v>218</v>
      </c>
      <c r="H69" s="49" t="s">
        <v>715</v>
      </c>
      <c r="I69" s="16">
        <v>0.7112847222222222</v>
      </c>
      <c r="J69" s="16">
        <v>0.061979166666666585</v>
      </c>
      <c r="K69" s="65">
        <v>0.015104166666666696</v>
      </c>
      <c r="L69" s="66">
        <v>18.82352941176473</v>
      </c>
    </row>
    <row r="70" spans="1:12" ht="12.75">
      <c r="A70" s="8">
        <v>83</v>
      </c>
      <c r="B70" s="8">
        <v>18</v>
      </c>
      <c r="C70" s="8">
        <v>0</v>
      </c>
      <c r="D70" s="8">
        <v>96</v>
      </c>
      <c r="E70" s="22" t="s">
        <v>1009</v>
      </c>
      <c r="F70" s="8" t="s">
        <v>18</v>
      </c>
      <c r="G70" s="64" t="s">
        <v>686</v>
      </c>
      <c r="H70" s="49" t="s">
        <v>720</v>
      </c>
      <c r="I70" s="16">
        <v>0.7114583333333333</v>
      </c>
      <c r="J70" s="16">
        <v>0.062152777777777724</v>
      </c>
      <c r="K70" s="65">
        <v>0.015277777777777835</v>
      </c>
      <c r="L70" s="66">
        <v>18.77094972067041</v>
      </c>
    </row>
    <row r="71" spans="1:12" ht="12.75">
      <c r="A71" s="8">
        <v>84</v>
      </c>
      <c r="B71" s="8">
        <v>19</v>
      </c>
      <c r="C71" s="8">
        <v>0</v>
      </c>
      <c r="D71" s="8">
        <v>26</v>
      </c>
      <c r="E71" s="22" t="s">
        <v>753</v>
      </c>
      <c r="F71" s="8" t="s">
        <v>18</v>
      </c>
      <c r="G71" s="64" t="s">
        <v>667</v>
      </c>
      <c r="H71" s="49" t="s">
        <v>720</v>
      </c>
      <c r="I71" s="16">
        <v>0.7118055555555555</v>
      </c>
      <c r="J71" s="16">
        <v>0.06249999999999989</v>
      </c>
      <c r="K71" s="65">
        <v>0.015625</v>
      </c>
      <c r="L71" s="66">
        <v>18.6666666666667</v>
      </c>
    </row>
    <row r="72" spans="1:12" ht="12.75">
      <c r="A72" s="8">
        <v>88</v>
      </c>
      <c r="B72" s="8">
        <v>20</v>
      </c>
      <c r="C72" s="8">
        <v>0</v>
      </c>
      <c r="D72" s="8">
        <v>19</v>
      </c>
      <c r="E72" s="22" t="s">
        <v>955</v>
      </c>
      <c r="F72" s="8" t="s">
        <v>18</v>
      </c>
      <c r="G72" s="64" t="s">
        <v>956</v>
      </c>
      <c r="H72" s="49" t="s">
        <v>720</v>
      </c>
      <c r="I72" s="16">
        <v>0.7125578703703703</v>
      </c>
      <c r="J72" s="16">
        <v>0.06325231481481475</v>
      </c>
      <c r="K72" s="65">
        <v>0.01637731481481486</v>
      </c>
      <c r="L72" s="66">
        <v>18.444647758462967</v>
      </c>
    </row>
    <row r="73" spans="1:12" ht="12.75">
      <c r="A73" s="8">
        <v>89</v>
      </c>
      <c r="B73" s="8">
        <v>21</v>
      </c>
      <c r="C73" s="8">
        <v>0</v>
      </c>
      <c r="D73" s="8">
        <v>126</v>
      </c>
      <c r="E73" s="22" t="s">
        <v>1031</v>
      </c>
      <c r="F73" s="8" t="s">
        <v>18</v>
      </c>
      <c r="G73" s="64" t="s">
        <v>667</v>
      </c>
      <c r="H73" s="49" t="s">
        <v>720</v>
      </c>
      <c r="I73" s="16">
        <v>0.7125925925925927</v>
      </c>
      <c r="J73" s="16">
        <v>0.06328703703703709</v>
      </c>
      <c r="K73" s="65">
        <v>0.016412037037037197</v>
      </c>
      <c r="L73" s="66">
        <v>18.43452816386246</v>
      </c>
    </row>
    <row r="74" spans="1:12" ht="12.75">
      <c r="A74" s="8">
        <v>91</v>
      </c>
      <c r="B74" s="8">
        <v>22</v>
      </c>
      <c r="C74" s="8">
        <v>0</v>
      </c>
      <c r="D74" s="8">
        <v>73</v>
      </c>
      <c r="E74" s="22" t="s">
        <v>733</v>
      </c>
      <c r="F74" s="8" t="s">
        <v>18</v>
      </c>
      <c r="G74" s="64" t="s">
        <v>949</v>
      </c>
      <c r="H74" s="49" t="s">
        <v>718</v>
      </c>
      <c r="I74" s="16">
        <v>0.7129050925925925</v>
      </c>
      <c r="J74" s="16">
        <v>0.06359953703703691</v>
      </c>
      <c r="K74" s="65">
        <v>0.016724537037037024</v>
      </c>
      <c r="L74" s="66">
        <v>18.343949044586022</v>
      </c>
    </row>
    <row r="75" spans="1:12" ht="12.75">
      <c r="A75" s="8">
        <v>101</v>
      </c>
      <c r="B75" s="8">
        <v>23</v>
      </c>
      <c r="C75" s="8">
        <v>0</v>
      </c>
      <c r="D75" s="8">
        <v>151</v>
      </c>
      <c r="E75" s="22" t="s">
        <v>1047</v>
      </c>
      <c r="F75" s="8" t="s">
        <v>18</v>
      </c>
      <c r="G75" s="64" t="s">
        <v>713</v>
      </c>
      <c r="H75" s="49" t="s">
        <v>715</v>
      </c>
      <c r="I75" s="16">
        <v>0.7155671296296297</v>
      </c>
      <c r="J75" s="16">
        <v>0.06626157407407407</v>
      </c>
      <c r="K75" s="65">
        <v>0.01938657407407418</v>
      </c>
      <c r="L75" s="66">
        <v>17.60698689956332</v>
      </c>
    </row>
    <row r="76" spans="1:12" ht="12.75">
      <c r="A76" s="8">
        <v>102</v>
      </c>
      <c r="B76" s="8">
        <v>24</v>
      </c>
      <c r="C76" s="8">
        <v>0</v>
      </c>
      <c r="D76" s="8">
        <v>150</v>
      </c>
      <c r="E76" s="22" t="s">
        <v>716</v>
      </c>
      <c r="F76" s="8" t="s">
        <v>18</v>
      </c>
      <c r="G76" s="64" t="s">
        <v>713</v>
      </c>
      <c r="H76" s="49" t="s">
        <v>715</v>
      </c>
      <c r="I76" s="16">
        <v>0.7155671296296297</v>
      </c>
      <c r="J76" s="16">
        <v>0.06626157407407407</v>
      </c>
      <c r="K76" s="65">
        <v>0.01938657407407418</v>
      </c>
      <c r="L76" s="66">
        <v>17.60698689956332</v>
      </c>
    </row>
    <row r="77" spans="1:12" ht="12.75">
      <c r="A77" s="8">
        <v>107</v>
      </c>
      <c r="B77" s="8">
        <v>25</v>
      </c>
      <c r="C77" s="8">
        <v>0</v>
      </c>
      <c r="D77" s="8">
        <v>102</v>
      </c>
      <c r="E77" s="22" t="s">
        <v>898</v>
      </c>
      <c r="F77" s="8" t="s">
        <v>18</v>
      </c>
      <c r="G77" s="64" t="s">
        <v>218</v>
      </c>
      <c r="H77" s="49" t="s">
        <v>715</v>
      </c>
      <c r="I77" s="16">
        <v>0.7167245370370371</v>
      </c>
      <c r="J77" s="16">
        <v>0.06741898148148151</v>
      </c>
      <c r="K77" s="65">
        <v>0.02054398148148162</v>
      </c>
      <c r="L77" s="66">
        <v>17.304721030042913</v>
      </c>
    </row>
    <row r="78" spans="1:12" ht="12.75">
      <c r="A78" s="8">
        <v>109</v>
      </c>
      <c r="B78" s="8">
        <v>26</v>
      </c>
      <c r="C78" s="8">
        <v>0</v>
      </c>
      <c r="D78" s="8">
        <v>93</v>
      </c>
      <c r="E78" s="22" t="s">
        <v>1006</v>
      </c>
      <c r="F78" s="8" t="s">
        <v>18</v>
      </c>
      <c r="G78" s="64" t="s">
        <v>210</v>
      </c>
      <c r="H78" s="49" t="s">
        <v>720</v>
      </c>
      <c r="I78" s="16">
        <v>0.7182175925925925</v>
      </c>
      <c r="J78" s="16">
        <v>0.06891203703703697</v>
      </c>
      <c r="K78" s="65">
        <v>0.022037037037037077</v>
      </c>
      <c r="L78" s="66">
        <v>16.92979509573398</v>
      </c>
    </row>
    <row r="79" spans="1:12" ht="12.75">
      <c r="A79" s="8">
        <v>110</v>
      </c>
      <c r="B79" s="8">
        <v>27</v>
      </c>
      <c r="C79" s="8">
        <v>0</v>
      </c>
      <c r="D79" s="8">
        <v>87</v>
      </c>
      <c r="E79" s="22" t="s">
        <v>1002</v>
      </c>
      <c r="F79" s="8" t="s">
        <v>18</v>
      </c>
      <c r="G79" s="64" t="s">
        <v>643</v>
      </c>
      <c r="H79" s="49" t="s">
        <v>715</v>
      </c>
      <c r="I79" s="16">
        <v>0.718287037037037</v>
      </c>
      <c r="J79" s="16">
        <v>0.06898148148148142</v>
      </c>
      <c r="K79" s="65">
        <v>0.022106481481481532</v>
      </c>
      <c r="L79" s="66">
        <v>16.912751677852363</v>
      </c>
    </row>
    <row r="80" spans="1:12" ht="12.75">
      <c r="A80" s="8">
        <v>113</v>
      </c>
      <c r="B80" s="8">
        <v>28</v>
      </c>
      <c r="C80" s="8">
        <v>0</v>
      </c>
      <c r="D80" s="8">
        <v>75</v>
      </c>
      <c r="E80" s="22" t="s">
        <v>848</v>
      </c>
      <c r="F80" s="8" t="s">
        <v>18</v>
      </c>
      <c r="G80" s="64" t="s">
        <v>667</v>
      </c>
      <c r="H80" s="49" t="s">
        <v>720</v>
      </c>
      <c r="I80" s="16">
        <v>0.720138888888889</v>
      </c>
      <c r="J80" s="16">
        <v>0.07083333333333341</v>
      </c>
      <c r="K80" s="65">
        <v>0.023958333333333526</v>
      </c>
      <c r="L80" s="66">
        <v>16.470588235294098</v>
      </c>
    </row>
    <row r="81" spans="1:12" ht="12.75">
      <c r="A81" s="8">
        <v>115</v>
      </c>
      <c r="B81" s="8">
        <v>29</v>
      </c>
      <c r="C81" s="8">
        <v>0</v>
      </c>
      <c r="D81" s="8">
        <v>106</v>
      </c>
      <c r="E81" s="22" t="s">
        <v>860</v>
      </c>
      <c r="F81" s="8" t="s">
        <v>18</v>
      </c>
      <c r="G81" s="64" t="s">
        <v>601</v>
      </c>
      <c r="H81" s="49" t="s">
        <v>715</v>
      </c>
      <c r="I81" s="16">
        <v>0.7287037037037036</v>
      </c>
      <c r="J81" s="16">
        <v>0.07939814814814805</v>
      </c>
      <c r="K81" s="65">
        <v>0.03252314814814816</v>
      </c>
      <c r="L81" s="66">
        <v>14.693877551020426</v>
      </c>
    </row>
    <row r="82" spans="1:12" ht="12.75">
      <c r="A82" s="8">
        <v>119</v>
      </c>
      <c r="B82" s="8">
        <v>30</v>
      </c>
      <c r="C82" s="8">
        <v>0</v>
      </c>
      <c r="D82" s="8">
        <v>97</v>
      </c>
      <c r="E82" s="22" t="s">
        <v>887</v>
      </c>
      <c r="F82" s="8" t="s">
        <v>18</v>
      </c>
      <c r="G82" s="64" t="s">
        <v>218</v>
      </c>
      <c r="H82" s="49" t="s">
        <v>715</v>
      </c>
      <c r="I82" s="16">
        <v>0.7291666666666666</v>
      </c>
      <c r="J82" s="16">
        <v>0.07986111111111105</v>
      </c>
      <c r="K82" s="65">
        <v>0.03298611111111116</v>
      </c>
      <c r="L82" s="66">
        <v>14.608695652173925</v>
      </c>
    </row>
    <row r="83" spans="1:12" ht="12.75">
      <c r="A83" s="8">
        <v>120</v>
      </c>
      <c r="B83" s="8">
        <v>31</v>
      </c>
      <c r="C83" s="8">
        <v>0</v>
      </c>
      <c r="D83" s="8">
        <v>152</v>
      </c>
      <c r="E83" s="22" t="s">
        <v>1049</v>
      </c>
      <c r="F83" s="8" t="s">
        <v>18</v>
      </c>
      <c r="G83" s="64" t="s">
        <v>713</v>
      </c>
      <c r="H83" s="49" t="s">
        <v>715</v>
      </c>
      <c r="I83" s="16">
        <v>0.7291666666666666</v>
      </c>
      <c r="J83" s="16">
        <v>0.07986111111111105</v>
      </c>
      <c r="K83" s="65">
        <v>0.03298611111111116</v>
      </c>
      <c r="L83" s="66">
        <v>14.608695652173925</v>
      </c>
    </row>
    <row r="84" spans="1:12" ht="12.75">
      <c r="A84" s="8">
        <v>121</v>
      </c>
      <c r="B84" s="8">
        <v>32</v>
      </c>
      <c r="C84" s="8">
        <v>0</v>
      </c>
      <c r="D84" s="8">
        <v>16</v>
      </c>
      <c r="E84" s="22" t="s">
        <v>724</v>
      </c>
      <c r="F84" s="8" t="s">
        <v>18</v>
      </c>
      <c r="G84" s="64" t="s">
        <v>953</v>
      </c>
      <c r="H84" s="49" t="s">
        <v>720</v>
      </c>
      <c r="I84" s="16">
        <v>0.7291666666666666</v>
      </c>
      <c r="J84" s="16">
        <v>0.07986111111111105</v>
      </c>
      <c r="K84" s="65">
        <v>0.03298611111111116</v>
      </c>
      <c r="L84" s="66">
        <v>14.608695652173925</v>
      </c>
    </row>
    <row r="85" spans="1:12" ht="12.75">
      <c r="A85" s="8">
        <v>4</v>
      </c>
      <c r="B85" s="8">
        <v>1</v>
      </c>
      <c r="C85" s="8">
        <v>5</v>
      </c>
      <c r="D85" s="8">
        <v>43</v>
      </c>
      <c r="E85" s="22" t="s">
        <v>756</v>
      </c>
      <c r="F85" s="8" t="s">
        <v>19</v>
      </c>
      <c r="G85" s="64" t="s">
        <v>667</v>
      </c>
      <c r="H85" s="49" t="s">
        <v>720</v>
      </c>
      <c r="I85" s="16">
        <v>0.6994791666666668</v>
      </c>
      <c r="J85" s="16">
        <v>0.05017361111111118</v>
      </c>
      <c r="K85" s="65">
        <v>0.0032986111111112937</v>
      </c>
      <c r="L85" s="66">
        <v>23.252595155709308</v>
      </c>
    </row>
    <row r="86" spans="1:12" ht="12.75">
      <c r="A86" s="8">
        <v>7</v>
      </c>
      <c r="B86" s="8">
        <v>2</v>
      </c>
      <c r="C86" s="8">
        <v>4</v>
      </c>
      <c r="D86" s="8">
        <v>64</v>
      </c>
      <c r="E86" s="22" t="s">
        <v>814</v>
      </c>
      <c r="F86" s="8" t="s">
        <v>19</v>
      </c>
      <c r="G86" s="64" t="s">
        <v>950</v>
      </c>
      <c r="H86" s="49" t="s">
        <v>720</v>
      </c>
      <c r="I86" s="16">
        <v>0.7000578703703703</v>
      </c>
      <c r="J86" s="16">
        <v>0.05075231481481468</v>
      </c>
      <c r="K86" s="65">
        <v>0.003877314814814792</v>
      </c>
      <c r="L86" s="66">
        <v>22.987457240592992</v>
      </c>
    </row>
    <row r="87" spans="1:12" ht="12.75">
      <c r="A87" s="8">
        <v>10</v>
      </c>
      <c r="B87" s="8">
        <v>3</v>
      </c>
      <c r="C87" s="8">
        <v>3</v>
      </c>
      <c r="D87" s="8">
        <v>89</v>
      </c>
      <c r="E87" s="22" t="s">
        <v>902</v>
      </c>
      <c r="F87" s="8" t="s">
        <v>19</v>
      </c>
      <c r="G87" s="64" t="s">
        <v>573</v>
      </c>
      <c r="H87" s="49" t="s">
        <v>720</v>
      </c>
      <c r="I87" s="16">
        <v>0.7003472222222222</v>
      </c>
      <c r="J87" s="16">
        <v>0.05104166666666665</v>
      </c>
      <c r="K87" s="65">
        <v>0.004166666666666763</v>
      </c>
      <c r="L87" s="66">
        <v>22.857142857142865</v>
      </c>
    </row>
    <row r="88" spans="1:12" ht="12.75">
      <c r="A88" s="8">
        <v>11</v>
      </c>
      <c r="B88" s="8">
        <v>4</v>
      </c>
      <c r="C88" s="8">
        <v>2</v>
      </c>
      <c r="D88" s="8">
        <v>134</v>
      </c>
      <c r="E88" s="22" t="s">
        <v>775</v>
      </c>
      <c r="F88" s="8" t="s">
        <v>19</v>
      </c>
      <c r="G88" s="64" t="s">
        <v>221</v>
      </c>
      <c r="H88" s="49" t="s">
        <v>715</v>
      </c>
      <c r="I88" s="16">
        <v>0.7006944444444444</v>
      </c>
      <c r="J88" s="16">
        <v>0.05138888888888882</v>
      </c>
      <c r="K88" s="65">
        <v>0.004513888888888928</v>
      </c>
      <c r="L88" s="66">
        <v>22.702702702702734</v>
      </c>
    </row>
    <row r="89" spans="1:12" ht="12.75">
      <c r="A89" s="8">
        <v>12</v>
      </c>
      <c r="B89" s="8">
        <v>5</v>
      </c>
      <c r="C89" s="8">
        <v>1</v>
      </c>
      <c r="D89" s="8">
        <v>83</v>
      </c>
      <c r="E89" s="22" t="s">
        <v>781</v>
      </c>
      <c r="F89" s="8" t="s">
        <v>19</v>
      </c>
      <c r="G89" s="64" t="s">
        <v>159</v>
      </c>
      <c r="H89" s="49" t="s">
        <v>720</v>
      </c>
      <c r="I89" s="16">
        <v>0.7009837962962964</v>
      </c>
      <c r="J89" s="16">
        <v>0.05167824074074079</v>
      </c>
      <c r="K89" s="65">
        <v>0.0048032407407408995</v>
      </c>
      <c r="L89" s="66">
        <v>22.57558790593503</v>
      </c>
    </row>
    <row r="90" spans="1:12" ht="12.75">
      <c r="A90" s="8">
        <v>19</v>
      </c>
      <c r="B90" s="8">
        <v>6</v>
      </c>
      <c r="C90" s="8">
        <v>0</v>
      </c>
      <c r="D90" s="8">
        <v>110</v>
      </c>
      <c r="E90" s="22" t="s">
        <v>745</v>
      </c>
      <c r="F90" s="8" t="s">
        <v>19</v>
      </c>
      <c r="G90" s="64" t="s">
        <v>274</v>
      </c>
      <c r="H90" s="49" t="s">
        <v>720</v>
      </c>
      <c r="I90" s="16">
        <v>0.7017939814814814</v>
      </c>
      <c r="J90" s="16">
        <v>0.05248842592592584</v>
      </c>
      <c r="K90" s="65">
        <v>0.005613425925925952</v>
      </c>
      <c r="L90" s="66">
        <v>22.227122381477432</v>
      </c>
    </row>
    <row r="91" spans="1:12" ht="12.75">
      <c r="A91" s="8">
        <v>21</v>
      </c>
      <c r="B91" s="8">
        <v>7</v>
      </c>
      <c r="C91" s="8">
        <v>0</v>
      </c>
      <c r="D91" s="8">
        <v>159</v>
      </c>
      <c r="E91" s="22" t="s">
        <v>1054</v>
      </c>
      <c r="F91" s="8" t="s">
        <v>19</v>
      </c>
      <c r="G91" s="64" t="s">
        <v>292</v>
      </c>
      <c r="H91" s="49" t="s">
        <v>976</v>
      </c>
      <c r="I91" s="16">
        <v>0.702025462962963</v>
      </c>
      <c r="J91" s="16">
        <v>0.052719907407407396</v>
      </c>
      <c r="K91" s="65">
        <v>0.005844907407407507</v>
      </c>
      <c r="L91" s="66">
        <v>22.129527991218445</v>
      </c>
    </row>
    <row r="92" spans="1:12" ht="12.75">
      <c r="A92" s="8">
        <v>40</v>
      </c>
      <c r="B92" s="8">
        <v>8</v>
      </c>
      <c r="C92" s="8">
        <v>0</v>
      </c>
      <c r="D92" s="8">
        <v>124</v>
      </c>
      <c r="E92" s="22" t="s">
        <v>767</v>
      </c>
      <c r="F92" s="8" t="s">
        <v>19</v>
      </c>
      <c r="G92" s="64" t="s">
        <v>958</v>
      </c>
      <c r="H92" s="49" t="s">
        <v>715</v>
      </c>
      <c r="I92" s="16">
        <v>0.7039930555555555</v>
      </c>
      <c r="J92" s="16">
        <v>0.05468749999999989</v>
      </c>
      <c r="K92" s="65">
        <v>0.0078125</v>
      </c>
      <c r="L92" s="66">
        <v>21.33333333333338</v>
      </c>
    </row>
    <row r="93" spans="1:12" ht="12.75">
      <c r="A93" s="8">
        <v>45</v>
      </c>
      <c r="B93" s="8">
        <v>9</v>
      </c>
      <c r="C93" s="8">
        <v>0</v>
      </c>
      <c r="D93" s="8">
        <v>113</v>
      </c>
      <c r="E93" s="22" t="s">
        <v>1017</v>
      </c>
      <c r="F93" s="8" t="s">
        <v>19</v>
      </c>
      <c r="G93" s="64" t="s">
        <v>335</v>
      </c>
      <c r="H93" s="49" t="s">
        <v>720</v>
      </c>
      <c r="I93" s="16">
        <v>0.7050694444444444</v>
      </c>
      <c r="J93" s="16">
        <v>0.055763888888888835</v>
      </c>
      <c r="K93" s="65">
        <v>0.008888888888888946</v>
      </c>
      <c r="L93" s="66">
        <v>20.92154420921546</v>
      </c>
    </row>
    <row r="94" spans="1:12" ht="12.75">
      <c r="A94" s="8">
        <v>46</v>
      </c>
      <c r="B94" s="8">
        <v>10</v>
      </c>
      <c r="C94" s="8">
        <v>0</v>
      </c>
      <c r="D94" s="8">
        <v>4</v>
      </c>
      <c r="E94" s="22" t="s">
        <v>773</v>
      </c>
      <c r="F94" s="8" t="s">
        <v>19</v>
      </c>
      <c r="G94" s="64" t="s">
        <v>190</v>
      </c>
      <c r="H94" s="49" t="s">
        <v>715</v>
      </c>
      <c r="I94" s="16">
        <v>0.7052083333333333</v>
      </c>
      <c r="J94" s="16">
        <v>0.055902777777777746</v>
      </c>
      <c r="K94" s="65">
        <v>0.009027777777777857</v>
      </c>
      <c r="L94" s="66">
        <v>20.869565217391315</v>
      </c>
    </row>
    <row r="95" spans="1:12" ht="12.75">
      <c r="A95" s="8">
        <v>47</v>
      </c>
      <c r="B95" s="8">
        <v>11</v>
      </c>
      <c r="C95" s="8">
        <v>0</v>
      </c>
      <c r="D95" s="8">
        <v>123</v>
      </c>
      <c r="E95" s="22" t="s">
        <v>766</v>
      </c>
      <c r="F95" s="8" t="s">
        <v>19</v>
      </c>
      <c r="G95" s="64" t="s">
        <v>958</v>
      </c>
      <c r="H95" s="49" t="s">
        <v>715</v>
      </c>
      <c r="I95" s="16">
        <v>0.7052546296296297</v>
      </c>
      <c r="J95" s="16">
        <v>0.05594907407407412</v>
      </c>
      <c r="K95" s="65">
        <v>0.009074074074074234</v>
      </c>
      <c r="L95" s="66">
        <v>20.85229623500205</v>
      </c>
    </row>
    <row r="96" spans="1:12" ht="12.75">
      <c r="A96" s="8">
        <v>55</v>
      </c>
      <c r="B96" s="8">
        <v>12</v>
      </c>
      <c r="C96" s="8">
        <v>0</v>
      </c>
      <c r="D96" s="8">
        <v>55</v>
      </c>
      <c r="E96" s="22" t="s">
        <v>987</v>
      </c>
      <c r="F96" s="8" t="s">
        <v>19</v>
      </c>
      <c r="G96" s="64" t="s">
        <v>409</v>
      </c>
      <c r="H96" s="49" t="s">
        <v>715</v>
      </c>
      <c r="I96" s="16">
        <v>0.7069444444444444</v>
      </c>
      <c r="J96" s="16">
        <v>0.057638888888888795</v>
      </c>
      <c r="K96" s="65">
        <v>0.010763888888888906</v>
      </c>
      <c r="L96" s="66">
        <v>20.240963855421718</v>
      </c>
    </row>
    <row r="97" spans="1:12" ht="12.75">
      <c r="A97" s="8">
        <v>56</v>
      </c>
      <c r="B97" s="8">
        <v>13</v>
      </c>
      <c r="C97" s="8">
        <v>0</v>
      </c>
      <c r="D97" s="8">
        <v>28</v>
      </c>
      <c r="E97" s="22" t="s">
        <v>789</v>
      </c>
      <c r="F97" s="8" t="s">
        <v>19</v>
      </c>
      <c r="G97" s="64" t="s">
        <v>386</v>
      </c>
      <c r="H97" s="49" t="s">
        <v>718</v>
      </c>
      <c r="I97" s="16">
        <v>0.7070833333333333</v>
      </c>
      <c r="J97" s="16">
        <v>0.057777777777777706</v>
      </c>
      <c r="K97" s="65">
        <v>0.010902777777777817</v>
      </c>
      <c r="L97" s="66">
        <v>20.19230769230772</v>
      </c>
    </row>
    <row r="98" spans="1:12" ht="12.75">
      <c r="A98" s="8">
        <v>60</v>
      </c>
      <c r="B98" s="8">
        <v>14</v>
      </c>
      <c r="C98" s="8">
        <v>0</v>
      </c>
      <c r="D98" s="8">
        <v>157</v>
      </c>
      <c r="E98" s="22" t="s">
        <v>1052</v>
      </c>
      <c r="F98" s="8" t="s">
        <v>19</v>
      </c>
      <c r="G98" s="64" t="s">
        <v>449</v>
      </c>
      <c r="H98" s="49" t="s">
        <v>720</v>
      </c>
      <c r="I98" s="16">
        <v>0.7079282407407407</v>
      </c>
      <c r="J98" s="16">
        <v>0.0586226851851851</v>
      </c>
      <c r="K98" s="65">
        <v>0.011747685185185208</v>
      </c>
      <c r="L98" s="66">
        <v>19.901283316880583</v>
      </c>
    </row>
    <row r="99" spans="1:12" ht="12.75">
      <c r="A99" s="8">
        <v>86</v>
      </c>
      <c r="B99" s="8">
        <v>15</v>
      </c>
      <c r="C99" s="8">
        <v>0</v>
      </c>
      <c r="D99" s="8">
        <v>98</v>
      </c>
      <c r="E99" s="22" t="s">
        <v>888</v>
      </c>
      <c r="F99" s="8" t="s">
        <v>19</v>
      </c>
      <c r="G99" s="64" t="s">
        <v>218</v>
      </c>
      <c r="H99" s="49" t="s">
        <v>715</v>
      </c>
      <c r="I99" s="16">
        <v>0.7121527777777777</v>
      </c>
      <c r="J99" s="16">
        <v>0.06284722222222217</v>
      </c>
      <c r="K99" s="65">
        <v>0.015972222222222276</v>
      </c>
      <c r="L99" s="66">
        <v>18.563535911602226</v>
      </c>
    </row>
    <row r="100" spans="1:12" ht="12.75">
      <c r="A100" s="8">
        <v>92</v>
      </c>
      <c r="B100" s="8">
        <v>16</v>
      </c>
      <c r="C100" s="8">
        <v>0</v>
      </c>
      <c r="D100" s="8">
        <v>94</v>
      </c>
      <c r="E100" s="22" t="s">
        <v>1007</v>
      </c>
      <c r="F100" s="8" t="s">
        <v>19</v>
      </c>
      <c r="G100" s="64" t="s">
        <v>210</v>
      </c>
      <c r="H100" s="49" t="s">
        <v>720</v>
      </c>
      <c r="I100" s="16">
        <v>0.7129629629629629</v>
      </c>
      <c r="J100" s="16">
        <v>0.06365740740740733</v>
      </c>
      <c r="K100" s="65">
        <v>0.01678240740740744</v>
      </c>
      <c r="L100" s="66">
        <v>18.32727272727275</v>
      </c>
    </row>
    <row r="101" spans="1:12" ht="12.75">
      <c r="A101" s="8">
        <v>93</v>
      </c>
      <c r="B101" s="8">
        <v>17</v>
      </c>
      <c r="C101" s="8">
        <v>0</v>
      </c>
      <c r="D101" s="8">
        <v>127</v>
      </c>
      <c r="E101" s="22" t="s">
        <v>875</v>
      </c>
      <c r="F101" s="8" t="s">
        <v>19</v>
      </c>
      <c r="G101" s="64" t="s">
        <v>948</v>
      </c>
      <c r="H101" s="49" t="s">
        <v>718</v>
      </c>
      <c r="I101" s="16">
        <v>0.7130787037037036</v>
      </c>
      <c r="J101" s="16">
        <v>0.06377314814814805</v>
      </c>
      <c r="K101" s="65">
        <v>0.016898148148148162</v>
      </c>
      <c r="L101" s="66">
        <v>18.294010889292224</v>
      </c>
    </row>
    <row r="102" spans="1:12" ht="12.75">
      <c r="A102" s="8">
        <v>99</v>
      </c>
      <c r="B102" s="8">
        <v>18</v>
      </c>
      <c r="C102" s="8">
        <v>0</v>
      </c>
      <c r="D102" s="8">
        <v>78</v>
      </c>
      <c r="E102" s="22" t="s">
        <v>903</v>
      </c>
      <c r="F102" s="8" t="s">
        <v>19</v>
      </c>
      <c r="G102" s="64" t="s">
        <v>954</v>
      </c>
      <c r="H102" s="49" t="s">
        <v>715</v>
      </c>
      <c r="I102" s="16">
        <v>0.7146412037037037</v>
      </c>
      <c r="J102" s="16">
        <v>0.06533564814814807</v>
      </c>
      <c r="K102" s="65">
        <v>0.018460648148148184</v>
      </c>
      <c r="L102" s="66">
        <v>17.856510186005334</v>
      </c>
    </row>
    <row r="103" spans="1:12" ht="12.75">
      <c r="A103" s="8">
        <v>103</v>
      </c>
      <c r="B103" s="8">
        <v>19</v>
      </c>
      <c r="C103" s="8">
        <v>0</v>
      </c>
      <c r="D103" s="8">
        <v>34</v>
      </c>
      <c r="E103" s="22" t="s">
        <v>790</v>
      </c>
      <c r="F103" s="8" t="s">
        <v>19</v>
      </c>
      <c r="G103" s="64" t="s">
        <v>386</v>
      </c>
      <c r="H103" s="49" t="s">
        <v>718</v>
      </c>
      <c r="I103" s="16">
        <v>0.7155671296296297</v>
      </c>
      <c r="J103" s="16">
        <v>0.06626157407407407</v>
      </c>
      <c r="K103" s="65">
        <v>0.01938657407407418</v>
      </c>
      <c r="L103" s="66">
        <v>17.60698689956332</v>
      </c>
    </row>
    <row r="104" spans="1:12" ht="12.75">
      <c r="A104" s="8">
        <v>108</v>
      </c>
      <c r="B104" s="8">
        <v>20</v>
      </c>
      <c r="C104" s="8">
        <v>0</v>
      </c>
      <c r="D104" s="8">
        <v>50</v>
      </c>
      <c r="E104" s="22" t="s">
        <v>979</v>
      </c>
      <c r="F104" s="8" t="s">
        <v>19</v>
      </c>
      <c r="G104" s="64" t="s">
        <v>210</v>
      </c>
      <c r="H104" s="49" t="s">
        <v>720</v>
      </c>
      <c r="I104" s="16">
        <v>0.7171875</v>
      </c>
      <c r="J104" s="16">
        <v>0.0678819444444444</v>
      </c>
      <c r="K104" s="65">
        <v>0.02100694444444451</v>
      </c>
      <c r="L104" s="66">
        <v>17.18670076726344</v>
      </c>
    </row>
    <row r="105" spans="1:12" ht="12.75">
      <c r="A105" s="8">
        <v>111</v>
      </c>
      <c r="B105" s="8">
        <v>21</v>
      </c>
      <c r="C105" s="8">
        <v>0</v>
      </c>
      <c r="D105" s="8">
        <v>125</v>
      </c>
      <c r="E105" s="22" t="s">
        <v>1020</v>
      </c>
      <c r="F105" s="8" t="s">
        <v>19</v>
      </c>
      <c r="G105" s="64" t="s">
        <v>651</v>
      </c>
      <c r="H105" s="49" t="s">
        <v>720</v>
      </c>
      <c r="I105" s="16">
        <v>0.71875</v>
      </c>
      <c r="J105" s="16">
        <v>0.06944444444444442</v>
      </c>
      <c r="K105" s="65">
        <v>0.02256944444444453</v>
      </c>
      <c r="L105" s="66">
        <v>16.8</v>
      </c>
    </row>
    <row r="106" spans="1:12" ht="12.75">
      <c r="A106" s="8">
        <v>112</v>
      </c>
      <c r="B106" s="8">
        <v>22</v>
      </c>
      <c r="C106" s="8">
        <v>0</v>
      </c>
      <c r="D106" s="8">
        <v>48</v>
      </c>
      <c r="E106" s="22" t="s">
        <v>977</v>
      </c>
      <c r="F106" s="8" t="s">
        <v>19</v>
      </c>
      <c r="G106" s="64" t="s">
        <v>713</v>
      </c>
      <c r="H106" s="49" t="s">
        <v>715</v>
      </c>
      <c r="I106" s="16">
        <v>0.7199074074074074</v>
      </c>
      <c r="J106" s="16">
        <v>0.07060185185185186</v>
      </c>
      <c r="K106" s="65">
        <v>0.02372685185185197</v>
      </c>
      <c r="L106" s="66">
        <v>16.524590163934423</v>
      </c>
    </row>
    <row r="107" spans="1:12" ht="12.75">
      <c r="A107" s="8">
        <v>114</v>
      </c>
      <c r="B107" s="8">
        <v>23</v>
      </c>
      <c r="C107" s="8">
        <v>0</v>
      </c>
      <c r="D107" s="8">
        <v>72</v>
      </c>
      <c r="E107" s="22" t="s">
        <v>997</v>
      </c>
      <c r="F107" s="8" t="s">
        <v>19</v>
      </c>
      <c r="G107" s="64" t="s">
        <v>274</v>
      </c>
      <c r="H107" s="49" t="s">
        <v>720</v>
      </c>
      <c r="I107" s="16">
        <v>0.720138888888889</v>
      </c>
      <c r="J107" s="16">
        <v>0.07083333333333341</v>
      </c>
      <c r="K107" s="65">
        <v>0.023958333333333526</v>
      </c>
      <c r="L107" s="66">
        <v>16.470588235294098</v>
      </c>
    </row>
    <row r="108" spans="1:12" ht="12.75">
      <c r="A108" s="8">
        <v>125</v>
      </c>
      <c r="B108" s="8">
        <v>24</v>
      </c>
      <c r="C108" s="8">
        <v>0</v>
      </c>
      <c r="D108" s="8">
        <v>47</v>
      </c>
      <c r="E108" s="22" t="s">
        <v>714</v>
      </c>
      <c r="F108" s="8" t="s">
        <v>19</v>
      </c>
      <c r="G108" s="64" t="s">
        <v>713</v>
      </c>
      <c r="H108" s="49" t="s">
        <v>715</v>
      </c>
      <c r="I108" s="16">
        <v>0.7291666666666666</v>
      </c>
      <c r="J108" s="16">
        <v>0.07986111111111105</v>
      </c>
      <c r="K108" s="65">
        <v>0.03298611111111116</v>
      </c>
      <c r="L108" s="66">
        <v>14.608695652173925</v>
      </c>
    </row>
    <row r="109" spans="1:12" ht="12.75">
      <c r="A109" s="8">
        <v>26</v>
      </c>
      <c r="B109" s="8">
        <v>1</v>
      </c>
      <c r="C109" s="8">
        <v>5</v>
      </c>
      <c r="D109" s="8">
        <v>120</v>
      </c>
      <c r="E109" s="22" t="s">
        <v>865</v>
      </c>
      <c r="F109" s="8" t="s">
        <v>20</v>
      </c>
      <c r="G109" s="64" t="s">
        <v>950</v>
      </c>
      <c r="H109" s="49" t="s">
        <v>720</v>
      </c>
      <c r="I109" s="16">
        <v>0.7026041666666667</v>
      </c>
      <c r="J109" s="16">
        <v>0.053298611111111116</v>
      </c>
      <c r="K109" s="65">
        <v>0.006423611111111227</v>
      </c>
      <c r="L109" s="66">
        <v>21.889250814332247</v>
      </c>
    </row>
    <row r="110" spans="1:12" ht="12.75">
      <c r="A110" s="8">
        <v>28</v>
      </c>
      <c r="B110" s="8">
        <v>2</v>
      </c>
      <c r="C110" s="8">
        <v>4</v>
      </c>
      <c r="D110" s="8">
        <v>20</v>
      </c>
      <c r="E110" s="22" t="s">
        <v>957</v>
      </c>
      <c r="F110" s="8" t="s">
        <v>20</v>
      </c>
      <c r="G110" s="64" t="s">
        <v>210</v>
      </c>
      <c r="H110" s="49" t="s">
        <v>720</v>
      </c>
      <c r="I110" s="16">
        <v>0.7031365740740741</v>
      </c>
      <c r="J110" s="16">
        <v>0.05383101851851857</v>
      </c>
      <c r="K110" s="65">
        <v>0.006956018518518681</v>
      </c>
      <c r="L110" s="66">
        <v>21.672758546549108</v>
      </c>
    </row>
    <row r="111" spans="1:12" ht="12.75">
      <c r="A111" s="8">
        <v>30</v>
      </c>
      <c r="B111" s="8">
        <v>3</v>
      </c>
      <c r="C111" s="8">
        <v>3</v>
      </c>
      <c r="D111" s="8">
        <v>27</v>
      </c>
      <c r="E111" s="22" t="s">
        <v>770</v>
      </c>
      <c r="F111" s="8" t="s">
        <v>20</v>
      </c>
      <c r="G111" s="64" t="s">
        <v>950</v>
      </c>
      <c r="H111" s="49" t="s">
        <v>720</v>
      </c>
      <c r="I111" s="16">
        <v>0.7032407407407407</v>
      </c>
      <c r="J111" s="16">
        <v>0.05393518518518514</v>
      </c>
      <c r="K111" s="65">
        <v>0.007060185185185253</v>
      </c>
      <c r="L111" s="66">
        <v>21.630901287553666</v>
      </c>
    </row>
    <row r="112" spans="1:12" ht="12.75">
      <c r="A112" s="8">
        <v>41</v>
      </c>
      <c r="B112" s="8">
        <v>4</v>
      </c>
      <c r="C112" s="8">
        <v>2</v>
      </c>
      <c r="D112" s="8">
        <v>35</v>
      </c>
      <c r="E112" s="22" t="s">
        <v>968</v>
      </c>
      <c r="F112" s="8" t="s">
        <v>20</v>
      </c>
      <c r="G112" s="64" t="s">
        <v>274</v>
      </c>
      <c r="H112" s="49" t="s">
        <v>720</v>
      </c>
      <c r="I112" s="16">
        <v>0.7042476851851852</v>
      </c>
      <c r="J112" s="16">
        <v>0.05494212962962963</v>
      </c>
      <c r="K112" s="65">
        <v>0.008067129629629743</v>
      </c>
      <c r="L112" s="66">
        <v>21.234463871919107</v>
      </c>
    </row>
    <row r="113" spans="1:12" ht="12.75">
      <c r="A113" s="8">
        <v>51</v>
      </c>
      <c r="B113" s="8">
        <v>5</v>
      </c>
      <c r="C113" s="8">
        <v>1</v>
      </c>
      <c r="D113" s="8">
        <v>14</v>
      </c>
      <c r="E113" s="22" t="s">
        <v>723</v>
      </c>
      <c r="F113" s="8" t="s">
        <v>20</v>
      </c>
      <c r="G113" s="64" t="s">
        <v>953</v>
      </c>
      <c r="H113" s="49" t="s">
        <v>720</v>
      </c>
      <c r="I113" s="16">
        <v>0.7059606481481482</v>
      </c>
      <c r="J113" s="16">
        <v>0.056655092592592604</v>
      </c>
      <c r="K113" s="65">
        <v>0.009780092592592715</v>
      </c>
      <c r="L113" s="66">
        <v>20.592441266598566</v>
      </c>
    </row>
    <row r="114" spans="1:12" ht="12.75">
      <c r="A114" s="8">
        <v>58</v>
      </c>
      <c r="B114" s="8">
        <v>6</v>
      </c>
      <c r="C114" s="8">
        <v>0</v>
      </c>
      <c r="D114" s="8">
        <v>24</v>
      </c>
      <c r="E114" s="22" t="s">
        <v>960</v>
      </c>
      <c r="F114" s="8" t="s">
        <v>20</v>
      </c>
      <c r="G114" s="64" t="s">
        <v>961</v>
      </c>
      <c r="H114" s="49" t="s">
        <v>720</v>
      </c>
      <c r="I114" s="16">
        <v>0.7075810185185185</v>
      </c>
      <c r="J114" s="16">
        <v>0.05827546296296293</v>
      </c>
      <c r="K114" s="65">
        <v>0.011400462962963043</v>
      </c>
      <c r="L114" s="66">
        <v>20.019860973187697</v>
      </c>
    </row>
    <row r="115" spans="1:12" ht="12.75">
      <c r="A115" s="8">
        <v>63</v>
      </c>
      <c r="B115" s="8">
        <v>7</v>
      </c>
      <c r="C115" s="8">
        <v>0</v>
      </c>
      <c r="D115" s="8">
        <v>7</v>
      </c>
      <c r="E115" s="22" t="s">
        <v>772</v>
      </c>
      <c r="F115" s="8" t="s">
        <v>20</v>
      </c>
      <c r="G115" s="64" t="s">
        <v>190</v>
      </c>
      <c r="H115" s="49" t="s">
        <v>715</v>
      </c>
      <c r="I115" s="16">
        <v>0.7083333333333334</v>
      </c>
      <c r="J115" s="16">
        <v>0.05902777777777779</v>
      </c>
      <c r="K115" s="65">
        <v>0.012152777777777901</v>
      </c>
      <c r="L115" s="66">
        <v>19.76470588235294</v>
      </c>
    </row>
    <row r="116" spans="1:12" ht="12.75">
      <c r="A116" s="8">
        <v>72</v>
      </c>
      <c r="B116" s="8">
        <v>8</v>
      </c>
      <c r="C116" s="8">
        <v>0</v>
      </c>
      <c r="D116" s="8">
        <v>158</v>
      </c>
      <c r="E116" s="22" t="s">
        <v>764</v>
      </c>
      <c r="F116" s="8" t="s">
        <v>20</v>
      </c>
      <c r="G116" s="64" t="s">
        <v>949</v>
      </c>
      <c r="H116" s="49" t="s">
        <v>718</v>
      </c>
      <c r="I116" s="16">
        <v>0.7102430555555556</v>
      </c>
      <c r="J116" s="16">
        <v>0.0609375</v>
      </c>
      <c r="K116" s="65">
        <v>0.014062500000000089</v>
      </c>
      <c r="L116" s="66">
        <v>19.145299145299152</v>
      </c>
    </row>
    <row r="117" spans="1:12" ht="12.75">
      <c r="A117" s="8">
        <v>75</v>
      </c>
      <c r="B117" s="8">
        <v>9</v>
      </c>
      <c r="C117" s="8">
        <v>0</v>
      </c>
      <c r="D117" s="8">
        <v>21</v>
      </c>
      <c r="E117" s="22" t="s">
        <v>844</v>
      </c>
      <c r="F117" s="8" t="s">
        <v>20</v>
      </c>
      <c r="G117" s="64" t="s">
        <v>947</v>
      </c>
      <c r="H117" s="49" t="s">
        <v>715</v>
      </c>
      <c r="I117" s="16">
        <v>0.7105902777777778</v>
      </c>
      <c r="J117" s="16">
        <v>0.061284722222222254</v>
      </c>
      <c r="K117" s="65">
        <v>0.014409722222222365</v>
      </c>
      <c r="L117" s="66">
        <v>19.036827195467414</v>
      </c>
    </row>
    <row r="118" spans="1:12" ht="12.75">
      <c r="A118" s="8">
        <v>77</v>
      </c>
      <c r="B118" s="8">
        <v>10</v>
      </c>
      <c r="C118" s="8">
        <v>0</v>
      </c>
      <c r="D118" s="8">
        <v>114</v>
      </c>
      <c r="E118" s="22" t="s">
        <v>845</v>
      </c>
      <c r="F118" s="8" t="s">
        <v>20</v>
      </c>
      <c r="G118" s="64" t="s">
        <v>336</v>
      </c>
      <c r="H118" s="49" t="s">
        <v>715</v>
      </c>
      <c r="I118" s="16">
        <v>0.7109953703703704</v>
      </c>
      <c r="J118" s="16">
        <v>0.061689814814814836</v>
      </c>
      <c r="K118" s="65">
        <v>0.014814814814814947</v>
      </c>
      <c r="L118" s="66">
        <v>18.911819887429637</v>
      </c>
    </row>
    <row r="119" spans="1:12" ht="12.75">
      <c r="A119" s="8">
        <v>87</v>
      </c>
      <c r="B119" s="8">
        <v>11</v>
      </c>
      <c r="C119" s="8">
        <v>0</v>
      </c>
      <c r="D119" s="8">
        <v>118</v>
      </c>
      <c r="E119" s="22" t="s">
        <v>899</v>
      </c>
      <c r="F119" s="8" t="s">
        <v>20</v>
      </c>
      <c r="G119" s="64" t="s">
        <v>159</v>
      </c>
      <c r="H119" s="49" t="s">
        <v>720</v>
      </c>
      <c r="I119" s="16">
        <v>0.7125578703703703</v>
      </c>
      <c r="J119" s="16">
        <v>0.06325231481481475</v>
      </c>
      <c r="K119" s="65">
        <v>0.01637731481481486</v>
      </c>
      <c r="L119" s="66">
        <v>18.444647758462967</v>
      </c>
    </row>
    <row r="120" spans="1:12" ht="12.75">
      <c r="A120" s="8">
        <v>95</v>
      </c>
      <c r="B120" s="8">
        <v>12</v>
      </c>
      <c r="C120" s="8">
        <v>0</v>
      </c>
      <c r="D120" s="8">
        <v>95</v>
      </c>
      <c r="E120" s="22" t="s">
        <v>1008</v>
      </c>
      <c r="F120" s="8" t="s">
        <v>20</v>
      </c>
      <c r="G120" s="64" t="s">
        <v>686</v>
      </c>
      <c r="H120" s="49" t="s">
        <v>720</v>
      </c>
      <c r="I120" s="16">
        <v>0.7140625</v>
      </c>
      <c r="J120" s="16">
        <v>0.06475694444444446</v>
      </c>
      <c r="K120" s="65">
        <v>0.017881944444444575</v>
      </c>
      <c r="L120" s="66">
        <v>18.016085790884713</v>
      </c>
    </row>
    <row r="121" spans="1:12" ht="12.75">
      <c r="A121" s="8">
        <v>105</v>
      </c>
      <c r="B121" s="8">
        <v>13</v>
      </c>
      <c r="C121" s="8">
        <v>0</v>
      </c>
      <c r="D121" s="8">
        <v>42</v>
      </c>
      <c r="E121" s="22" t="s">
        <v>854</v>
      </c>
      <c r="F121" s="8" t="s">
        <v>20</v>
      </c>
      <c r="G121" s="64" t="s">
        <v>949</v>
      </c>
      <c r="H121" s="49" t="s">
        <v>718</v>
      </c>
      <c r="I121" s="16">
        <v>0.7158564814814815</v>
      </c>
      <c r="J121" s="16">
        <v>0.06655092592592593</v>
      </c>
      <c r="K121" s="65">
        <v>0.01967592592592604</v>
      </c>
      <c r="L121" s="66">
        <v>17.530434782608694</v>
      </c>
    </row>
    <row r="122" spans="1:12" ht="12.75">
      <c r="A122" s="8">
        <v>106</v>
      </c>
      <c r="B122" s="8">
        <v>14</v>
      </c>
      <c r="C122" s="8">
        <v>0</v>
      </c>
      <c r="D122" s="8">
        <v>143</v>
      </c>
      <c r="E122" s="22" t="s">
        <v>846</v>
      </c>
      <c r="F122" s="8" t="s">
        <v>20</v>
      </c>
      <c r="G122" s="64" t="s">
        <v>1043</v>
      </c>
      <c r="H122" s="49" t="s">
        <v>718</v>
      </c>
      <c r="I122" s="16">
        <v>0.7158564814814815</v>
      </c>
      <c r="J122" s="16">
        <v>0.06655092592592593</v>
      </c>
      <c r="K122" s="65">
        <v>0.01967592592592604</v>
      </c>
      <c r="L122" s="66">
        <v>17.530434782608694</v>
      </c>
    </row>
    <row r="123" spans="1:12" ht="12.75">
      <c r="A123" s="8">
        <v>116</v>
      </c>
      <c r="B123" s="8">
        <v>15</v>
      </c>
      <c r="C123" s="8">
        <v>0</v>
      </c>
      <c r="D123" s="8">
        <v>156</v>
      </c>
      <c r="E123" s="22" t="s">
        <v>1051</v>
      </c>
      <c r="F123" s="8" t="s">
        <v>20</v>
      </c>
      <c r="G123" s="64" t="s">
        <v>573</v>
      </c>
      <c r="H123" s="49" t="s">
        <v>720</v>
      </c>
      <c r="I123" s="16">
        <v>0.7291666666666666</v>
      </c>
      <c r="J123" s="16">
        <v>0.07986111111111105</v>
      </c>
      <c r="K123" s="65">
        <v>0.03298611111111116</v>
      </c>
      <c r="L123" s="66">
        <v>14.608695652173925</v>
      </c>
    </row>
    <row r="124" spans="1:12" ht="12.75">
      <c r="A124" s="8">
        <v>123</v>
      </c>
      <c r="B124" s="8">
        <v>16</v>
      </c>
      <c r="C124" s="8">
        <v>0</v>
      </c>
      <c r="D124" s="8">
        <v>70</v>
      </c>
      <c r="E124" s="22" t="s">
        <v>853</v>
      </c>
      <c r="F124" s="8" t="s">
        <v>20</v>
      </c>
      <c r="G124" s="64" t="s">
        <v>948</v>
      </c>
      <c r="H124" s="49" t="s">
        <v>718</v>
      </c>
      <c r="I124" s="16">
        <v>0.7291666666666666</v>
      </c>
      <c r="J124" s="16">
        <v>0.07986111111111105</v>
      </c>
      <c r="K124" s="65">
        <v>0.03298611111111116</v>
      </c>
      <c r="L124" s="66">
        <v>14.608695652173925</v>
      </c>
    </row>
    <row r="125" spans="1:12" ht="12.75">
      <c r="A125" s="8">
        <v>124</v>
      </c>
      <c r="B125" s="8">
        <v>17</v>
      </c>
      <c r="C125" s="8">
        <v>0</v>
      </c>
      <c r="D125" s="8">
        <v>137</v>
      </c>
      <c r="E125" s="22" t="s">
        <v>1039</v>
      </c>
      <c r="F125" s="8" t="s">
        <v>20</v>
      </c>
      <c r="G125" s="64" t="s">
        <v>464</v>
      </c>
      <c r="H125" s="49" t="s">
        <v>720</v>
      </c>
      <c r="I125" s="16">
        <v>0.7291666666666666</v>
      </c>
      <c r="J125" s="16">
        <v>0.07986111111111105</v>
      </c>
      <c r="K125" s="65">
        <v>0.03298611111111116</v>
      </c>
      <c r="L125" s="66">
        <v>14.608695652173925</v>
      </c>
    </row>
    <row r="126" spans="1:12" ht="12.75">
      <c r="A126" s="8">
        <v>6</v>
      </c>
      <c r="B126" s="8">
        <v>1</v>
      </c>
      <c r="C126" s="8">
        <v>5</v>
      </c>
      <c r="D126" s="8">
        <v>621</v>
      </c>
      <c r="E126" s="22" t="s">
        <v>1027</v>
      </c>
      <c r="F126" s="8" t="s">
        <v>729</v>
      </c>
      <c r="G126" s="64" t="s">
        <v>352</v>
      </c>
      <c r="H126" s="49" t="s">
        <v>720</v>
      </c>
      <c r="I126" s="16">
        <v>0.6999421296296297</v>
      </c>
      <c r="J126" s="16">
        <v>0.05063657407407407</v>
      </c>
      <c r="K126" s="65">
        <v>0.003761574074074181</v>
      </c>
      <c r="L126" s="66">
        <v>23.04</v>
      </c>
    </row>
    <row r="127" spans="1:12" ht="12.75">
      <c r="A127" s="8">
        <v>22</v>
      </c>
      <c r="B127" s="8">
        <v>2</v>
      </c>
      <c r="C127" s="8">
        <v>4</v>
      </c>
      <c r="D127" s="8">
        <v>620</v>
      </c>
      <c r="E127" s="22" t="s">
        <v>1026</v>
      </c>
      <c r="F127" s="8" t="s">
        <v>729</v>
      </c>
      <c r="G127" s="64" t="s">
        <v>352</v>
      </c>
      <c r="H127" s="49" t="s">
        <v>720</v>
      </c>
      <c r="I127" s="16">
        <v>0.7023148148148147</v>
      </c>
      <c r="J127" s="16">
        <v>0.053009259259259145</v>
      </c>
      <c r="K127" s="65">
        <v>0.006134259259259256</v>
      </c>
      <c r="L127" s="66">
        <v>22.008733624454194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46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46</v>
      </c>
      <c r="B1" s="6" t="s">
        <v>5</v>
      </c>
      <c r="C1" s="24" t="s">
        <v>27</v>
      </c>
      <c r="D1" s="5" t="s">
        <v>47</v>
      </c>
      <c r="E1" s="5" t="s">
        <v>669</v>
      </c>
      <c r="F1" s="5" t="s">
        <v>670</v>
      </c>
    </row>
    <row r="2" spans="1:6" ht="12.75">
      <c r="A2" s="8" t="s">
        <v>1088</v>
      </c>
      <c r="B2" s="22" t="s">
        <v>713</v>
      </c>
      <c r="D2" t="s">
        <v>1059</v>
      </c>
      <c r="E2">
        <v>12</v>
      </c>
      <c r="F2">
        <v>5</v>
      </c>
    </row>
    <row r="3" spans="1:6" ht="12.75">
      <c r="A3" s="8" t="s">
        <v>1074</v>
      </c>
      <c r="B3" s="22" t="s">
        <v>190</v>
      </c>
      <c r="C3" s="8">
        <v>5</v>
      </c>
      <c r="D3" t="s">
        <v>1060</v>
      </c>
      <c r="E3">
        <v>11</v>
      </c>
      <c r="F3">
        <v>3</v>
      </c>
    </row>
    <row r="4" spans="1:6" ht="12.75">
      <c r="A4" s="8" t="s">
        <v>1077</v>
      </c>
      <c r="B4" s="22" t="s">
        <v>954</v>
      </c>
      <c r="C4" s="8">
        <v>4</v>
      </c>
      <c r="D4" t="s">
        <v>1061</v>
      </c>
      <c r="E4">
        <v>10</v>
      </c>
      <c r="F4">
        <v>9</v>
      </c>
    </row>
    <row r="5" spans="1:6" ht="12.75">
      <c r="A5" s="8" t="s">
        <v>1072</v>
      </c>
      <c r="B5" s="22" t="s">
        <v>352</v>
      </c>
      <c r="C5" s="8">
        <v>9</v>
      </c>
      <c r="D5" t="s">
        <v>1065</v>
      </c>
      <c r="E5">
        <v>10</v>
      </c>
      <c r="F5">
        <v>2</v>
      </c>
    </row>
    <row r="6" spans="1:6" ht="12.75">
      <c r="A6" s="8" t="s">
        <v>1070</v>
      </c>
      <c r="B6" s="22" t="s">
        <v>950</v>
      </c>
      <c r="C6" s="8">
        <v>13</v>
      </c>
      <c r="D6" t="s">
        <v>1069</v>
      </c>
      <c r="E6">
        <v>9</v>
      </c>
      <c r="F6">
        <v>6</v>
      </c>
    </row>
    <row r="7" spans="1:6" ht="12.75">
      <c r="A7" s="8" t="s">
        <v>1073</v>
      </c>
      <c r="B7" s="22" t="s">
        <v>210</v>
      </c>
      <c r="C7" s="8">
        <v>7</v>
      </c>
      <c r="D7" t="s">
        <v>1067</v>
      </c>
      <c r="E7">
        <v>8</v>
      </c>
      <c r="F7">
        <v>6</v>
      </c>
    </row>
    <row r="8" spans="1:6" ht="12.75">
      <c r="A8" s="8" t="s">
        <v>1084</v>
      </c>
      <c r="B8" s="22" t="s">
        <v>948</v>
      </c>
      <c r="C8" s="8">
        <v>2</v>
      </c>
      <c r="D8" t="s">
        <v>1064</v>
      </c>
      <c r="E8">
        <v>8</v>
      </c>
      <c r="F8">
        <v>6</v>
      </c>
    </row>
    <row r="9" spans="1:6" ht="12.75">
      <c r="A9" s="8" t="s">
        <v>1090</v>
      </c>
      <c r="B9" s="22" t="s">
        <v>218</v>
      </c>
      <c r="D9" t="s">
        <v>1059</v>
      </c>
      <c r="E9">
        <v>8</v>
      </c>
      <c r="F9">
        <v>6</v>
      </c>
    </row>
    <row r="10" spans="1:6" ht="12.75">
      <c r="A10" s="8" t="s">
        <v>1080</v>
      </c>
      <c r="B10" s="22" t="s">
        <v>686</v>
      </c>
      <c r="C10" s="8">
        <v>4</v>
      </c>
      <c r="D10" t="s">
        <v>1066</v>
      </c>
      <c r="E10">
        <v>8</v>
      </c>
      <c r="F10">
        <v>5</v>
      </c>
    </row>
    <row r="11" spans="1:6" ht="12.75">
      <c r="A11" s="8" t="s">
        <v>1083</v>
      </c>
      <c r="B11" s="22" t="s">
        <v>274</v>
      </c>
      <c r="C11" s="8">
        <v>2</v>
      </c>
      <c r="D11" t="s">
        <v>1064</v>
      </c>
      <c r="E11">
        <v>8</v>
      </c>
      <c r="F11">
        <v>4</v>
      </c>
    </row>
    <row r="12" spans="1:6" ht="12.75">
      <c r="A12" s="8" t="s">
        <v>1071</v>
      </c>
      <c r="B12" s="22" t="s">
        <v>953</v>
      </c>
      <c r="C12" s="8">
        <v>12</v>
      </c>
      <c r="D12" t="s">
        <v>1068</v>
      </c>
      <c r="E12">
        <v>7</v>
      </c>
      <c r="F12">
        <v>6</v>
      </c>
    </row>
    <row r="13" spans="1:6" ht="12.75">
      <c r="A13" s="8" t="s">
        <v>1076</v>
      </c>
      <c r="B13" s="22" t="s">
        <v>667</v>
      </c>
      <c r="C13" s="8">
        <v>5</v>
      </c>
      <c r="D13" t="s">
        <v>1060</v>
      </c>
      <c r="E13">
        <v>7</v>
      </c>
      <c r="F13">
        <v>6</v>
      </c>
    </row>
    <row r="14" spans="1:6" ht="12.75">
      <c r="A14" s="8" t="s">
        <v>1104</v>
      </c>
      <c r="B14" s="22" t="s">
        <v>949</v>
      </c>
      <c r="D14" t="s">
        <v>1059</v>
      </c>
      <c r="E14">
        <v>7</v>
      </c>
      <c r="F14">
        <v>5</v>
      </c>
    </row>
    <row r="15" spans="1:6" ht="12.75">
      <c r="A15" s="8" t="s">
        <v>1078</v>
      </c>
      <c r="B15" s="22" t="s">
        <v>958</v>
      </c>
      <c r="C15" s="8">
        <v>4</v>
      </c>
      <c r="D15" t="s">
        <v>1061</v>
      </c>
      <c r="E15">
        <v>7</v>
      </c>
      <c r="F15">
        <v>4</v>
      </c>
    </row>
    <row r="16" spans="1:6" ht="12.75">
      <c r="A16" s="8" t="s">
        <v>1086</v>
      </c>
      <c r="B16" s="22" t="s">
        <v>159</v>
      </c>
      <c r="C16" s="8">
        <v>1</v>
      </c>
      <c r="D16" t="s">
        <v>1063</v>
      </c>
      <c r="E16">
        <v>7</v>
      </c>
      <c r="F16">
        <v>3</v>
      </c>
    </row>
    <row r="17" spans="1:6" ht="12.75">
      <c r="A17" s="8" t="s">
        <v>1081</v>
      </c>
      <c r="B17" s="22" t="s">
        <v>573</v>
      </c>
      <c r="C17" s="8">
        <v>3</v>
      </c>
      <c r="D17" t="s">
        <v>1062</v>
      </c>
      <c r="E17">
        <v>6</v>
      </c>
      <c r="F17">
        <v>1</v>
      </c>
    </row>
    <row r="18" spans="1:6" ht="12.75">
      <c r="A18" s="8" t="s">
        <v>1107</v>
      </c>
      <c r="B18" s="22" t="s">
        <v>947</v>
      </c>
      <c r="D18" t="s">
        <v>1059</v>
      </c>
      <c r="E18">
        <v>5</v>
      </c>
      <c r="F18">
        <v>5</v>
      </c>
    </row>
    <row r="19" spans="1:6" ht="12.75">
      <c r="A19" s="8" t="s">
        <v>1098</v>
      </c>
      <c r="B19" s="22" t="s">
        <v>449</v>
      </c>
      <c r="D19" t="s">
        <v>1059</v>
      </c>
      <c r="E19">
        <v>5</v>
      </c>
      <c r="F19">
        <v>1</v>
      </c>
    </row>
    <row r="20" spans="1:6" ht="12.75">
      <c r="A20" s="8" t="s">
        <v>1079</v>
      </c>
      <c r="B20" s="22" t="s">
        <v>336</v>
      </c>
      <c r="C20" s="8">
        <v>4</v>
      </c>
      <c r="D20" t="s">
        <v>1066</v>
      </c>
      <c r="E20">
        <v>4</v>
      </c>
      <c r="F20">
        <v>4</v>
      </c>
    </row>
    <row r="21" spans="1:6" ht="12.75">
      <c r="A21" s="8" t="s">
        <v>1089</v>
      </c>
      <c r="B21" s="22" t="s">
        <v>205</v>
      </c>
      <c r="D21" t="s">
        <v>1059</v>
      </c>
      <c r="E21">
        <v>4</v>
      </c>
      <c r="F21">
        <v>1</v>
      </c>
    </row>
    <row r="22" spans="1:6" ht="12.75">
      <c r="A22" s="8" t="s">
        <v>1092</v>
      </c>
      <c r="B22" s="22" t="s">
        <v>292</v>
      </c>
      <c r="D22" t="s">
        <v>1059</v>
      </c>
      <c r="E22">
        <v>3</v>
      </c>
      <c r="F22">
        <v>3</v>
      </c>
    </row>
    <row r="23" spans="1:6" ht="12.75">
      <c r="A23" s="8" t="s">
        <v>1105</v>
      </c>
      <c r="B23" s="22" t="s">
        <v>601</v>
      </c>
      <c r="D23" t="s">
        <v>1059</v>
      </c>
      <c r="E23">
        <v>3</v>
      </c>
      <c r="F23">
        <v>3</v>
      </c>
    </row>
    <row r="24" spans="1:6" ht="12.75">
      <c r="A24" s="8" t="s">
        <v>1075</v>
      </c>
      <c r="B24" s="22" t="s">
        <v>970</v>
      </c>
      <c r="C24" s="8">
        <v>5</v>
      </c>
      <c r="D24" t="s">
        <v>1060</v>
      </c>
      <c r="E24">
        <v>2</v>
      </c>
      <c r="F24">
        <v>2</v>
      </c>
    </row>
    <row r="25" spans="1:6" ht="12.75">
      <c r="A25" s="8" t="s">
        <v>1093</v>
      </c>
      <c r="B25" s="22" t="s">
        <v>892</v>
      </c>
      <c r="D25" t="s">
        <v>1059</v>
      </c>
      <c r="E25">
        <v>2</v>
      </c>
      <c r="F25">
        <v>2</v>
      </c>
    </row>
    <row r="26" spans="1:6" ht="12.75">
      <c r="A26" s="8" t="s">
        <v>1095</v>
      </c>
      <c r="B26" s="22" t="s">
        <v>386</v>
      </c>
      <c r="D26" t="s">
        <v>1059</v>
      </c>
      <c r="E26">
        <v>2</v>
      </c>
      <c r="F26">
        <v>2</v>
      </c>
    </row>
    <row r="27" spans="1:6" ht="12.75">
      <c r="A27" s="8" t="s">
        <v>1099</v>
      </c>
      <c r="B27" s="22" t="s">
        <v>1043</v>
      </c>
      <c r="D27" t="s">
        <v>1059</v>
      </c>
      <c r="E27">
        <v>2</v>
      </c>
      <c r="F27">
        <v>2</v>
      </c>
    </row>
    <row r="28" spans="1:6" ht="12.75">
      <c r="A28" s="8" t="s">
        <v>1106</v>
      </c>
      <c r="B28" s="22" t="s">
        <v>643</v>
      </c>
      <c r="D28" t="s">
        <v>1059</v>
      </c>
      <c r="E28">
        <v>2</v>
      </c>
      <c r="F28">
        <v>2</v>
      </c>
    </row>
    <row r="29" spans="1:6" ht="12.75">
      <c r="A29" s="8" t="s">
        <v>1097</v>
      </c>
      <c r="B29" s="22" t="s">
        <v>956</v>
      </c>
      <c r="D29" t="s">
        <v>1059</v>
      </c>
      <c r="E29">
        <v>2</v>
      </c>
      <c r="F29">
        <v>1</v>
      </c>
    </row>
    <row r="30" spans="1:6" ht="12.75">
      <c r="A30" s="8" t="s">
        <v>1102</v>
      </c>
      <c r="B30" s="22" t="s">
        <v>465</v>
      </c>
      <c r="D30" t="s">
        <v>1059</v>
      </c>
      <c r="E30">
        <v>2</v>
      </c>
      <c r="F30">
        <v>1</v>
      </c>
    </row>
    <row r="31" spans="1:5" ht="12.75">
      <c r="A31" s="8" t="s">
        <v>1110</v>
      </c>
      <c r="B31" s="22" t="s">
        <v>282</v>
      </c>
      <c r="E31">
        <v>2</v>
      </c>
    </row>
    <row r="32" spans="1:5" ht="12.75">
      <c r="A32" s="8" t="s">
        <v>1111</v>
      </c>
      <c r="B32" s="22" t="s">
        <v>123</v>
      </c>
      <c r="E32">
        <v>2</v>
      </c>
    </row>
    <row r="33" spans="1:5" ht="12.75">
      <c r="A33" s="8" t="s">
        <v>1112</v>
      </c>
      <c r="B33" s="22" t="s">
        <v>693</v>
      </c>
      <c r="E33">
        <v>2</v>
      </c>
    </row>
    <row r="34" spans="1:5" ht="12.75">
      <c r="A34" s="8" t="s">
        <v>1113</v>
      </c>
      <c r="B34" s="22" t="s">
        <v>464</v>
      </c>
      <c r="E34">
        <v>2</v>
      </c>
    </row>
    <row r="35" spans="1:6" ht="12.75">
      <c r="A35" s="8" t="s">
        <v>1082</v>
      </c>
      <c r="B35" s="22" t="s">
        <v>221</v>
      </c>
      <c r="C35" s="8">
        <v>2</v>
      </c>
      <c r="D35" t="s">
        <v>1064</v>
      </c>
      <c r="E35">
        <v>1</v>
      </c>
      <c r="F35">
        <v>1</v>
      </c>
    </row>
    <row r="36" spans="1:6" ht="12.75">
      <c r="A36" s="8" t="s">
        <v>1085</v>
      </c>
      <c r="B36" s="22" t="s">
        <v>964</v>
      </c>
      <c r="C36" s="8">
        <v>2</v>
      </c>
      <c r="D36" t="s">
        <v>1064</v>
      </c>
      <c r="E36">
        <v>1</v>
      </c>
      <c r="F36">
        <v>1</v>
      </c>
    </row>
    <row r="37" spans="1:6" ht="12.75">
      <c r="A37" s="8" t="s">
        <v>1087</v>
      </c>
      <c r="B37" s="22" t="s">
        <v>783</v>
      </c>
      <c r="D37" t="s">
        <v>1059</v>
      </c>
      <c r="E37">
        <v>1</v>
      </c>
      <c r="F37">
        <v>1</v>
      </c>
    </row>
    <row r="38" spans="1:6" ht="12.75">
      <c r="A38" s="8" t="s">
        <v>1091</v>
      </c>
      <c r="B38" s="22" t="s">
        <v>961</v>
      </c>
      <c r="D38" t="s">
        <v>1059</v>
      </c>
      <c r="E38">
        <v>1</v>
      </c>
      <c r="F38">
        <v>1</v>
      </c>
    </row>
    <row r="39" spans="1:6" ht="12.75">
      <c r="A39" s="8" t="s">
        <v>1094</v>
      </c>
      <c r="B39" s="22" t="s">
        <v>335</v>
      </c>
      <c r="D39" t="s">
        <v>1059</v>
      </c>
      <c r="E39">
        <v>1</v>
      </c>
      <c r="F39">
        <v>1</v>
      </c>
    </row>
    <row r="40" spans="1:6" ht="12.75">
      <c r="A40" s="8" t="s">
        <v>1096</v>
      </c>
      <c r="B40" s="22" t="s">
        <v>409</v>
      </c>
      <c r="D40" t="s">
        <v>1059</v>
      </c>
      <c r="E40">
        <v>1</v>
      </c>
      <c r="F40">
        <v>1</v>
      </c>
    </row>
    <row r="41" spans="1:6" ht="12.75">
      <c r="A41" s="8" t="s">
        <v>1100</v>
      </c>
      <c r="B41" s="22" t="s">
        <v>452</v>
      </c>
      <c r="D41" t="s">
        <v>1059</v>
      </c>
      <c r="E41">
        <v>1</v>
      </c>
      <c r="F41">
        <v>1</v>
      </c>
    </row>
    <row r="42" spans="1:6" ht="12.75">
      <c r="A42" s="8" t="s">
        <v>1101</v>
      </c>
      <c r="B42" s="22" t="s">
        <v>457</v>
      </c>
      <c r="D42" t="s">
        <v>1059</v>
      </c>
      <c r="E42">
        <v>1</v>
      </c>
      <c r="F42">
        <v>1</v>
      </c>
    </row>
    <row r="43" spans="1:6" ht="12.75">
      <c r="A43" s="8" t="s">
        <v>1103</v>
      </c>
      <c r="B43" s="22" t="s">
        <v>651</v>
      </c>
      <c r="D43" t="s">
        <v>1059</v>
      </c>
      <c r="E43">
        <v>1</v>
      </c>
      <c r="F43">
        <v>1</v>
      </c>
    </row>
    <row r="44" spans="1:5" ht="12.75">
      <c r="A44" s="8" t="s">
        <v>1108</v>
      </c>
      <c r="B44" s="22" t="s">
        <v>124</v>
      </c>
      <c r="E44">
        <v>1</v>
      </c>
    </row>
    <row r="45" spans="1:5" ht="12.75">
      <c r="A45" s="8" t="s">
        <v>1109</v>
      </c>
      <c r="B45" s="22" t="s">
        <v>703</v>
      </c>
      <c r="E45">
        <v>1</v>
      </c>
    </row>
    <row r="46" spans="1:5" ht="12.75">
      <c r="A46" s="8" t="s">
        <v>1114</v>
      </c>
      <c r="B46" s="22" t="s">
        <v>683</v>
      </c>
      <c r="E46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I2" sqref="I2"/>
    </sheetView>
  </sheetViews>
  <sheetFormatPr defaultColWidth="9.140625" defaultRowHeight="12.75"/>
  <cols>
    <col min="1" max="1" width="37.57421875" style="35" customWidth="1"/>
    <col min="2" max="2" width="7.28125" style="35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6" t="s">
        <v>29</v>
      </c>
    </row>
    <row r="2" spans="1:10" ht="12.75">
      <c r="A2" s="35" t="s">
        <v>8</v>
      </c>
      <c r="B2" s="35" t="s">
        <v>30</v>
      </c>
      <c r="C2" s="36" t="s">
        <v>31</v>
      </c>
      <c r="D2" s="36" t="s">
        <v>33</v>
      </c>
      <c r="E2" s="36" t="s">
        <v>44</v>
      </c>
      <c r="F2" s="36" t="s">
        <v>54</v>
      </c>
      <c r="G2" s="36" t="s">
        <v>52</v>
      </c>
      <c r="H2" s="36" t="s">
        <v>53</v>
      </c>
      <c r="I2" s="33" t="s">
        <v>673</v>
      </c>
      <c r="J2" s="33" t="s">
        <v>674</v>
      </c>
    </row>
    <row r="3" spans="1:4" ht="12.75">
      <c r="A3" s="35" t="s">
        <v>61</v>
      </c>
      <c r="B3" s="35" t="s">
        <v>28</v>
      </c>
      <c r="C3" s="23" t="s">
        <v>34</v>
      </c>
      <c r="D3" s="23" t="s">
        <v>61</v>
      </c>
    </row>
    <row r="4" spans="1:4" ht="12.75">
      <c r="A4" s="35" t="s">
        <v>61</v>
      </c>
      <c r="B4" s="35" t="s">
        <v>28</v>
      </c>
      <c r="C4" s="23" t="s">
        <v>32</v>
      </c>
      <c r="D4" s="23" t="s">
        <v>61</v>
      </c>
    </row>
    <row r="5" spans="1:9" ht="12.75">
      <c r="A5" s="35" t="s">
        <v>41</v>
      </c>
      <c r="B5" s="35" t="s">
        <v>28</v>
      </c>
      <c r="C5" s="23" t="s">
        <v>87</v>
      </c>
      <c r="D5" s="23" t="s">
        <v>19</v>
      </c>
      <c r="E5" s="44" t="s">
        <v>58</v>
      </c>
      <c r="I5" s="35">
        <v>1</v>
      </c>
    </row>
    <row r="6" spans="1:9" ht="12.75">
      <c r="A6" s="35" t="s">
        <v>59</v>
      </c>
      <c r="B6" s="35" t="s">
        <v>35</v>
      </c>
      <c r="C6" s="23" t="s">
        <v>668</v>
      </c>
      <c r="D6" s="23" t="s">
        <v>43</v>
      </c>
      <c r="E6" s="44" t="s">
        <v>58</v>
      </c>
      <c r="F6" s="46" t="s">
        <v>17</v>
      </c>
      <c r="G6" s="35" t="s">
        <v>51</v>
      </c>
      <c r="H6" s="44" t="s">
        <v>50</v>
      </c>
      <c r="I6" s="35">
        <v>1</v>
      </c>
    </row>
    <row r="7" spans="1:8" ht="12.75">
      <c r="A7" s="35" t="s">
        <v>666</v>
      </c>
      <c r="B7" s="35" t="s">
        <v>35</v>
      </c>
      <c r="C7" s="23" t="s">
        <v>668</v>
      </c>
      <c r="D7" s="23" t="s">
        <v>16</v>
      </c>
      <c r="F7" s="47"/>
      <c r="G7" s="35"/>
      <c r="H7" s="45"/>
    </row>
    <row r="8" spans="1:10" ht="12.75">
      <c r="A8" s="35" t="s">
        <v>671</v>
      </c>
      <c r="B8" s="35" t="s">
        <v>36</v>
      </c>
      <c r="C8" s="23" t="s">
        <v>60</v>
      </c>
      <c r="D8" s="23" t="s">
        <v>675</v>
      </c>
      <c r="F8" s="46" t="s">
        <v>17</v>
      </c>
      <c r="G8" s="35" t="s">
        <v>51</v>
      </c>
      <c r="H8" s="44" t="s">
        <v>50</v>
      </c>
      <c r="J8" s="35" t="s">
        <v>18</v>
      </c>
    </row>
    <row r="9" spans="1:4" ht="12.75">
      <c r="A9" s="35" t="s">
        <v>672</v>
      </c>
      <c r="B9" s="35" t="s">
        <v>36</v>
      </c>
      <c r="C9" s="23" t="s">
        <v>677</v>
      </c>
      <c r="D9" s="23" t="s">
        <v>676</v>
      </c>
    </row>
    <row r="10" ht="12.75"/>
    <row r="11" ht="12.75"/>
    <row r="12" ht="12.75"/>
    <row r="13" ht="12.75"/>
    <row r="14" ht="12.75"/>
    <row r="15" ht="12.75"/>
    <row r="16" spans="1:2" ht="12.75">
      <c r="A16" s="36" t="s">
        <v>37</v>
      </c>
      <c r="B16" s="35">
        <v>5</v>
      </c>
    </row>
    <row r="17" spans="1:2" ht="12.75">
      <c r="A17" s="36" t="s">
        <v>38</v>
      </c>
      <c r="B17" s="35">
        <v>999</v>
      </c>
    </row>
    <row r="18" spans="1:2" ht="12.75">
      <c r="A18" s="36" t="s">
        <v>39</v>
      </c>
      <c r="B18" s="35">
        <v>999</v>
      </c>
    </row>
    <row r="19" spans="1:2" ht="12.75">
      <c r="A19" s="36" t="s">
        <v>40</v>
      </c>
      <c r="B19" s="35">
        <v>50</v>
      </c>
    </row>
    <row r="20" spans="1:5" ht="12.75">
      <c r="A20" s="36" t="s">
        <v>45</v>
      </c>
      <c r="B20" s="35">
        <v>1</v>
      </c>
      <c r="E20" s="33" t="s">
        <v>77</v>
      </c>
    </row>
    <row r="21" spans="1:2" ht="12.75">
      <c r="A21" s="36" t="s">
        <v>48</v>
      </c>
      <c r="B21" s="35">
        <v>0</v>
      </c>
    </row>
    <row r="22" spans="1:6" ht="12.75">
      <c r="A22" s="36" t="s">
        <v>83</v>
      </c>
      <c r="B22" s="43"/>
      <c r="E22" s="34" t="s">
        <v>84</v>
      </c>
      <c r="F22" s="23"/>
    </row>
    <row r="23" spans="1:6" ht="12.75">
      <c r="A23" s="36" t="s">
        <v>57</v>
      </c>
      <c r="B23" s="35">
        <v>0</v>
      </c>
      <c r="E23" s="23" t="s">
        <v>62</v>
      </c>
      <c r="F23" s="23"/>
    </row>
    <row r="24" spans="1:5" ht="12.75">
      <c r="A24" s="36" t="s">
        <v>64</v>
      </c>
      <c r="B24" s="35">
        <v>1</v>
      </c>
      <c r="E24" s="23" t="s">
        <v>65</v>
      </c>
    </row>
    <row r="25" spans="1:5" ht="12.75">
      <c r="A25" s="36" t="s">
        <v>79</v>
      </c>
      <c r="B25" s="35">
        <v>0</v>
      </c>
      <c r="E25" s="34" t="s">
        <v>78</v>
      </c>
    </row>
    <row r="26" spans="1:3" ht="12.75">
      <c r="A26" s="36" t="s">
        <v>74</v>
      </c>
      <c r="B26" s="35" t="s">
        <v>75</v>
      </c>
      <c r="C26" s="36"/>
    </row>
    <row r="27" spans="1:5" ht="12.75">
      <c r="A27" s="36" t="s">
        <v>76</v>
      </c>
      <c r="B27" s="35">
        <v>4</v>
      </c>
      <c r="E27" s="36" t="s">
        <v>80</v>
      </c>
    </row>
    <row r="28" spans="1:5" ht="12.75">
      <c r="A28" s="36" t="s">
        <v>85</v>
      </c>
      <c r="B28" s="35">
        <v>0</v>
      </c>
      <c r="E28" s="36" t="s">
        <v>86</v>
      </c>
    </row>
    <row r="29" ht="12.75"/>
    <row r="30" ht="12.75">
      <c r="A30" s="35" t="s">
        <v>27</v>
      </c>
    </row>
    <row r="31" ht="12.75">
      <c r="A31" s="35">
        <v>300</v>
      </c>
    </row>
    <row r="32" ht="12.75">
      <c r="A32" s="35">
        <v>270</v>
      </c>
    </row>
    <row r="33" ht="12.75">
      <c r="A33" s="35">
        <v>250</v>
      </c>
    </row>
    <row r="34" ht="12.75">
      <c r="A34" s="35">
        <v>240</v>
      </c>
    </row>
    <row r="35" ht="12.75">
      <c r="A35" s="35">
        <v>230</v>
      </c>
    </row>
    <row r="36" ht="12.75">
      <c r="A36" s="35">
        <v>220</v>
      </c>
    </row>
    <row r="37" ht="12.75">
      <c r="A37" s="35">
        <v>210</v>
      </c>
    </row>
    <row r="38" ht="12.75">
      <c r="A38" s="35">
        <v>200</v>
      </c>
    </row>
    <row r="39" ht="12.75">
      <c r="A39" s="35">
        <v>190</v>
      </c>
    </row>
    <row r="40" ht="12.75">
      <c r="A40" s="35">
        <v>180</v>
      </c>
    </row>
    <row r="41" ht="12.75">
      <c r="A41" s="35">
        <v>170</v>
      </c>
    </row>
    <row r="42" ht="12.75">
      <c r="A42" s="35">
        <v>160</v>
      </c>
    </row>
    <row r="43" ht="12.75">
      <c r="A43" s="35">
        <v>150</v>
      </c>
    </row>
    <row r="44" ht="12.75">
      <c r="A44" s="35">
        <v>140</v>
      </c>
    </row>
    <row r="45" ht="12.75">
      <c r="A45" s="35">
        <v>130</v>
      </c>
    </row>
    <row r="46" ht="12.75">
      <c r="A46" s="35">
        <v>120</v>
      </c>
    </row>
    <row r="47" ht="12.75">
      <c r="A47" s="35">
        <v>115</v>
      </c>
    </row>
    <row r="48" ht="12.75">
      <c r="A48" s="35">
        <v>110</v>
      </c>
    </row>
    <row r="49" ht="12.75">
      <c r="A49" s="35">
        <v>105</v>
      </c>
    </row>
    <row r="50" ht="12.75">
      <c r="A50" s="42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339"/>
  <sheetViews>
    <sheetView tabSelected="1" workbookViewId="0" topLeftCell="A1">
      <selection activeCell="A5" sqref="A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6.00390625" style="0" bestFit="1" customWidth="1"/>
    <col min="6" max="6" width="32.140625" style="0" bestFit="1" customWidth="1"/>
    <col min="7" max="7" width="7.421875" style="52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6" t="s">
        <v>1118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ht="12.75">
      <c r="A5" s="5" t="s">
        <v>6</v>
      </c>
      <c r="B5" s="5" t="s">
        <v>68</v>
      </c>
      <c r="C5" s="5" t="s">
        <v>55</v>
      </c>
      <c r="D5" s="5" t="s">
        <v>10</v>
      </c>
      <c r="E5" s="5" t="s">
        <v>11</v>
      </c>
      <c r="F5" s="5" t="s">
        <v>5</v>
      </c>
      <c r="G5" s="69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36</v>
      </c>
      <c r="D6" s="22" t="s">
        <v>969</v>
      </c>
      <c r="E6" s="8" t="s">
        <v>16</v>
      </c>
      <c r="F6" s="64" t="s">
        <v>970</v>
      </c>
      <c r="G6" s="68" t="s">
        <v>720</v>
      </c>
      <c r="H6" s="16">
        <v>0.6961805555555555</v>
      </c>
      <c r="I6" s="16">
        <v>0.04687499999999989</v>
      </c>
      <c r="J6" s="66">
        <v>24.888888888888946</v>
      </c>
    </row>
    <row r="7" spans="1:10" ht="12.75">
      <c r="A7" s="8">
        <v>2</v>
      </c>
      <c r="B7" s="8">
        <v>2</v>
      </c>
      <c r="C7" s="8">
        <v>17</v>
      </c>
      <c r="D7" s="22" t="s">
        <v>951</v>
      </c>
      <c r="E7" s="8" t="s">
        <v>16</v>
      </c>
      <c r="F7" s="64" t="s">
        <v>953</v>
      </c>
      <c r="G7" s="68" t="s">
        <v>720</v>
      </c>
      <c r="H7" s="16">
        <v>0.6969907407407407</v>
      </c>
      <c r="I7" s="16">
        <v>0.047685185185185164</v>
      </c>
      <c r="J7" s="66">
        <v>24.46601941747574</v>
      </c>
    </row>
    <row r="8" spans="1:10" ht="12.75">
      <c r="A8" s="8">
        <v>3</v>
      </c>
      <c r="B8" s="8">
        <v>3</v>
      </c>
      <c r="C8" s="8">
        <v>88</v>
      </c>
      <c r="D8" s="22" t="s">
        <v>1003</v>
      </c>
      <c r="E8" s="8" t="s">
        <v>16</v>
      </c>
      <c r="F8" s="64" t="s">
        <v>210</v>
      </c>
      <c r="G8" s="68" t="s">
        <v>720</v>
      </c>
      <c r="H8" s="16">
        <v>0.697800925925926</v>
      </c>
      <c r="I8" s="16">
        <v>0.04849537037037044</v>
      </c>
      <c r="J8" s="66">
        <v>24.057279236276816</v>
      </c>
    </row>
    <row r="9" spans="1:10" ht="12.75">
      <c r="A9" s="8">
        <v>4</v>
      </c>
      <c r="B9" s="8">
        <v>1</v>
      </c>
      <c r="C9" s="8">
        <v>43</v>
      </c>
      <c r="D9" s="22" t="s">
        <v>756</v>
      </c>
      <c r="E9" s="8" t="s">
        <v>19</v>
      </c>
      <c r="F9" s="64" t="s">
        <v>667</v>
      </c>
      <c r="G9" s="68" t="s">
        <v>720</v>
      </c>
      <c r="H9" s="16">
        <v>0.6994791666666668</v>
      </c>
      <c r="I9" s="16">
        <v>0.05017361111111118</v>
      </c>
      <c r="J9" s="66">
        <v>23.252595155709308</v>
      </c>
    </row>
    <row r="10" spans="1:10" ht="12.75">
      <c r="A10" s="8">
        <v>5</v>
      </c>
      <c r="B10" s="8">
        <v>4</v>
      </c>
      <c r="C10" s="8">
        <v>12</v>
      </c>
      <c r="D10" s="22" t="s">
        <v>721</v>
      </c>
      <c r="E10" s="8" t="s">
        <v>16</v>
      </c>
      <c r="F10" s="64" t="s">
        <v>953</v>
      </c>
      <c r="G10" s="68" t="s">
        <v>720</v>
      </c>
      <c r="H10" s="16">
        <v>0.6994791666666668</v>
      </c>
      <c r="I10" s="16">
        <v>0.05017361111111118</v>
      </c>
      <c r="J10" s="66">
        <v>23.252595155709308</v>
      </c>
    </row>
    <row r="11" spans="1:10" ht="12.75">
      <c r="A11" s="8">
        <v>6</v>
      </c>
      <c r="B11" s="8">
        <v>1</v>
      </c>
      <c r="C11" s="8">
        <v>621</v>
      </c>
      <c r="D11" s="22" t="s">
        <v>1027</v>
      </c>
      <c r="E11" s="8" t="s">
        <v>729</v>
      </c>
      <c r="F11" s="64" t="s">
        <v>352</v>
      </c>
      <c r="G11" s="68" t="s">
        <v>720</v>
      </c>
      <c r="H11" s="16">
        <v>0.6999421296296297</v>
      </c>
      <c r="I11" s="16">
        <v>0.05063657407407407</v>
      </c>
      <c r="J11" s="66">
        <v>23.04</v>
      </c>
    </row>
    <row r="12" spans="1:10" ht="12.75">
      <c r="A12" s="8">
        <v>7</v>
      </c>
      <c r="B12" s="8">
        <v>2</v>
      </c>
      <c r="C12" s="8">
        <v>64</v>
      </c>
      <c r="D12" s="22" t="s">
        <v>814</v>
      </c>
      <c r="E12" s="8" t="s">
        <v>19</v>
      </c>
      <c r="F12" s="64" t="s">
        <v>950</v>
      </c>
      <c r="G12" s="68" t="s">
        <v>720</v>
      </c>
      <c r="H12" s="16">
        <v>0.7000578703703703</v>
      </c>
      <c r="I12" s="16">
        <v>0.05075231481481468</v>
      </c>
      <c r="J12" s="66">
        <v>22.987457240592992</v>
      </c>
    </row>
    <row r="13" spans="1:10" ht="12.75">
      <c r="A13" s="8">
        <v>8</v>
      </c>
      <c r="B13" s="8">
        <v>5</v>
      </c>
      <c r="C13" s="8">
        <v>115</v>
      </c>
      <c r="D13" s="22" t="s">
        <v>1018</v>
      </c>
      <c r="E13" s="8" t="s">
        <v>16</v>
      </c>
      <c r="F13" s="64" t="s">
        <v>336</v>
      </c>
      <c r="G13" s="68" t="s">
        <v>715</v>
      </c>
      <c r="H13" s="16">
        <v>0.7000694444444443</v>
      </c>
      <c r="I13" s="16">
        <v>0.05076388888888872</v>
      </c>
      <c r="J13" s="66">
        <v>22.98221614227094</v>
      </c>
    </row>
    <row r="14" spans="1:10" ht="12.75">
      <c r="A14" s="8">
        <v>9</v>
      </c>
      <c r="B14" s="8">
        <v>1</v>
      </c>
      <c r="C14" s="8">
        <v>15</v>
      </c>
      <c r="D14" s="22" t="s">
        <v>921</v>
      </c>
      <c r="E14" s="8" t="s">
        <v>17</v>
      </c>
      <c r="F14" s="64" t="s">
        <v>953</v>
      </c>
      <c r="G14" s="68" t="s">
        <v>720</v>
      </c>
      <c r="H14" s="16">
        <v>0.7000810185185184</v>
      </c>
      <c r="I14" s="16">
        <v>0.05077546296296287</v>
      </c>
      <c r="J14" s="66">
        <v>22.97697743332578</v>
      </c>
    </row>
    <row r="15" spans="1:10" ht="12.75">
      <c r="A15" s="8">
        <v>10</v>
      </c>
      <c r="B15" s="8">
        <v>3</v>
      </c>
      <c r="C15" s="8">
        <v>89</v>
      </c>
      <c r="D15" s="22" t="s">
        <v>902</v>
      </c>
      <c r="E15" s="8" t="s">
        <v>19</v>
      </c>
      <c r="F15" s="64" t="s">
        <v>573</v>
      </c>
      <c r="G15" s="68" t="s">
        <v>720</v>
      </c>
      <c r="H15" s="16">
        <v>0.7003472222222222</v>
      </c>
      <c r="I15" s="16">
        <v>0.05104166666666665</v>
      </c>
      <c r="J15" s="66">
        <v>22.857142857142865</v>
      </c>
    </row>
    <row r="16" spans="1:10" ht="12.75">
      <c r="A16" s="8">
        <v>11</v>
      </c>
      <c r="B16" s="8">
        <v>4</v>
      </c>
      <c r="C16" s="8">
        <v>134</v>
      </c>
      <c r="D16" s="22" t="s">
        <v>775</v>
      </c>
      <c r="E16" s="8" t="s">
        <v>19</v>
      </c>
      <c r="F16" s="64" t="s">
        <v>221</v>
      </c>
      <c r="G16" s="68" t="s">
        <v>715</v>
      </c>
      <c r="H16" s="16">
        <v>0.7006944444444444</v>
      </c>
      <c r="I16" s="16">
        <v>0.05138888888888882</v>
      </c>
      <c r="J16" s="66">
        <v>22.702702702702734</v>
      </c>
    </row>
    <row r="17" spans="1:10" ht="12.75">
      <c r="A17" s="8">
        <v>12</v>
      </c>
      <c r="B17" s="8">
        <v>5</v>
      </c>
      <c r="C17" s="8">
        <v>83</v>
      </c>
      <c r="D17" s="22" t="s">
        <v>781</v>
      </c>
      <c r="E17" s="8" t="s">
        <v>19</v>
      </c>
      <c r="F17" s="64" t="s">
        <v>159</v>
      </c>
      <c r="G17" s="68" t="s">
        <v>720</v>
      </c>
      <c r="H17" s="16">
        <v>0.7009837962962964</v>
      </c>
      <c r="I17" s="16">
        <v>0.05167824074074079</v>
      </c>
      <c r="J17" s="66">
        <v>22.57558790593503</v>
      </c>
    </row>
    <row r="18" spans="1:10" ht="12.75">
      <c r="A18" s="8">
        <v>13</v>
      </c>
      <c r="B18" s="8">
        <v>2</v>
      </c>
      <c r="C18" s="8">
        <v>82</v>
      </c>
      <c r="D18" s="22" t="s">
        <v>765</v>
      </c>
      <c r="E18" s="8" t="s">
        <v>17</v>
      </c>
      <c r="F18" s="64" t="s">
        <v>954</v>
      </c>
      <c r="G18" s="68" t="s">
        <v>715</v>
      </c>
      <c r="H18" s="16">
        <v>0.7009837962962964</v>
      </c>
      <c r="I18" s="16">
        <v>0.05167824074074079</v>
      </c>
      <c r="J18" s="66">
        <v>22.57558790593503</v>
      </c>
    </row>
    <row r="19" spans="1:10" ht="12.75">
      <c r="A19" s="8">
        <v>14</v>
      </c>
      <c r="B19" s="8">
        <v>1</v>
      </c>
      <c r="C19" s="8">
        <v>5</v>
      </c>
      <c r="D19" s="22" t="s">
        <v>768</v>
      </c>
      <c r="E19" s="8" t="s">
        <v>18</v>
      </c>
      <c r="F19" s="64" t="s">
        <v>190</v>
      </c>
      <c r="G19" s="68" t="s">
        <v>715</v>
      </c>
      <c r="H19" s="16">
        <v>0.7013310185185185</v>
      </c>
      <c r="I19" s="16">
        <v>0.052025462962962954</v>
      </c>
      <c r="J19" s="66">
        <v>22.424916573971082</v>
      </c>
    </row>
    <row r="20" spans="1:10" ht="12.75">
      <c r="A20" s="8">
        <v>15</v>
      </c>
      <c r="B20" s="8">
        <v>3</v>
      </c>
      <c r="C20" s="8">
        <v>41</v>
      </c>
      <c r="D20" s="22" t="s">
        <v>750</v>
      </c>
      <c r="E20" s="8" t="s">
        <v>17</v>
      </c>
      <c r="F20" s="64" t="s">
        <v>686</v>
      </c>
      <c r="G20" s="68" t="s">
        <v>720</v>
      </c>
      <c r="H20" s="16">
        <v>0.7013888888888888</v>
      </c>
      <c r="I20" s="16">
        <v>0.05208333333333326</v>
      </c>
      <c r="J20" s="66">
        <v>22.4</v>
      </c>
    </row>
    <row r="21" spans="1:10" ht="12.75">
      <c r="A21" s="8">
        <v>16</v>
      </c>
      <c r="B21" s="8">
        <v>4</v>
      </c>
      <c r="C21" s="8">
        <v>31</v>
      </c>
      <c r="D21" s="22" t="s">
        <v>963</v>
      </c>
      <c r="E21" s="8" t="s">
        <v>17</v>
      </c>
      <c r="F21" s="64" t="s">
        <v>964</v>
      </c>
      <c r="G21" s="68" t="s">
        <v>715</v>
      </c>
      <c r="H21" s="16">
        <v>0.7015046296296297</v>
      </c>
      <c r="I21" s="16">
        <v>0.05219907407407409</v>
      </c>
      <c r="J21" s="66">
        <v>22.350332594235027</v>
      </c>
    </row>
    <row r="22" spans="1:10" ht="12.75">
      <c r="A22" s="8">
        <v>17</v>
      </c>
      <c r="B22" s="8">
        <v>5</v>
      </c>
      <c r="C22" s="8">
        <v>65</v>
      </c>
      <c r="D22" s="22" t="s">
        <v>802</v>
      </c>
      <c r="E22" s="8" t="s">
        <v>17</v>
      </c>
      <c r="F22" s="64" t="s">
        <v>950</v>
      </c>
      <c r="G22" s="68" t="s">
        <v>720</v>
      </c>
      <c r="H22" s="16">
        <v>0.7015046296296297</v>
      </c>
      <c r="I22" s="16">
        <v>0.05219907407407409</v>
      </c>
      <c r="J22" s="66">
        <v>22.350332594235027</v>
      </c>
    </row>
    <row r="23" spans="1:10" ht="12.75">
      <c r="A23" s="8">
        <v>18</v>
      </c>
      <c r="B23" s="8">
        <v>6</v>
      </c>
      <c r="C23" s="8">
        <v>13</v>
      </c>
      <c r="D23" s="22" t="s">
        <v>722</v>
      </c>
      <c r="E23" s="8" t="s">
        <v>16</v>
      </c>
      <c r="F23" s="64" t="s">
        <v>953</v>
      </c>
      <c r="G23" s="68" t="s">
        <v>720</v>
      </c>
      <c r="H23" s="16">
        <v>0.7015046296296297</v>
      </c>
      <c r="I23" s="16">
        <v>0.05219907407407409</v>
      </c>
      <c r="J23" s="66">
        <v>22.350332594235027</v>
      </c>
    </row>
    <row r="24" spans="1:10" ht="12.75">
      <c r="A24" s="8">
        <v>19</v>
      </c>
      <c r="B24" s="8">
        <v>6</v>
      </c>
      <c r="C24" s="8">
        <v>110</v>
      </c>
      <c r="D24" s="22" t="s">
        <v>745</v>
      </c>
      <c r="E24" s="8" t="s">
        <v>19</v>
      </c>
      <c r="F24" s="64" t="s">
        <v>274</v>
      </c>
      <c r="G24" s="68" t="s">
        <v>720</v>
      </c>
      <c r="H24" s="16">
        <v>0.7017939814814814</v>
      </c>
      <c r="I24" s="16">
        <v>0.05248842592592584</v>
      </c>
      <c r="J24" s="66">
        <v>22.227122381477432</v>
      </c>
    </row>
    <row r="25" spans="1:10" ht="12.75">
      <c r="A25" s="8">
        <v>20</v>
      </c>
      <c r="B25" s="8">
        <v>7</v>
      </c>
      <c r="C25" s="8">
        <v>44</v>
      </c>
      <c r="D25" s="22" t="s">
        <v>975</v>
      </c>
      <c r="E25" s="8" t="s">
        <v>16</v>
      </c>
      <c r="F25" s="64" t="s">
        <v>292</v>
      </c>
      <c r="G25" s="68" t="s">
        <v>976</v>
      </c>
      <c r="H25" s="16">
        <v>0.702025462962963</v>
      </c>
      <c r="I25" s="16">
        <v>0.052719907407407396</v>
      </c>
      <c r="J25" s="66">
        <v>22.129527991218445</v>
      </c>
    </row>
    <row r="26" spans="1:10" ht="12.75">
      <c r="A26" s="8">
        <v>21</v>
      </c>
      <c r="B26" s="8">
        <v>7</v>
      </c>
      <c r="C26" s="8">
        <v>159</v>
      </c>
      <c r="D26" s="22" t="s">
        <v>1054</v>
      </c>
      <c r="E26" s="8" t="s">
        <v>19</v>
      </c>
      <c r="F26" s="64" t="s">
        <v>292</v>
      </c>
      <c r="G26" s="68" t="s">
        <v>976</v>
      </c>
      <c r="H26" s="16">
        <v>0.702025462962963</v>
      </c>
      <c r="I26" s="16">
        <v>0.052719907407407396</v>
      </c>
      <c r="J26" s="66">
        <v>22.129527991218445</v>
      </c>
    </row>
    <row r="27" spans="1:10" ht="12.75">
      <c r="A27" s="8">
        <v>22</v>
      </c>
      <c r="B27" s="8">
        <v>2</v>
      </c>
      <c r="C27" s="8">
        <v>620</v>
      </c>
      <c r="D27" s="22" t="s">
        <v>1026</v>
      </c>
      <c r="E27" s="8" t="s">
        <v>729</v>
      </c>
      <c r="F27" s="64" t="s">
        <v>352</v>
      </c>
      <c r="G27" s="68" t="s">
        <v>720</v>
      </c>
      <c r="H27" s="16">
        <v>0.7023148148148147</v>
      </c>
      <c r="I27" s="16">
        <v>0.053009259259259145</v>
      </c>
      <c r="J27" s="66">
        <v>22.008733624454194</v>
      </c>
    </row>
    <row r="28" spans="1:10" ht="12.75">
      <c r="A28" s="8">
        <v>23</v>
      </c>
      <c r="B28" s="8">
        <v>8</v>
      </c>
      <c r="C28" s="8">
        <v>68</v>
      </c>
      <c r="D28" s="22" t="s">
        <v>851</v>
      </c>
      <c r="E28" s="8" t="s">
        <v>16</v>
      </c>
      <c r="F28" s="64" t="s">
        <v>892</v>
      </c>
      <c r="G28" s="68" t="s">
        <v>720</v>
      </c>
      <c r="H28" s="16">
        <v>0.7024305555555556</v>
      </c>
      <c r="I28" s="16">
        <v>0.053125</v>
      </c>
      <c r="J28" s="66">
        <v>21.9607843137255</v>
      </c>
    </row>
    <row r="29" spans="1:10" ht="12.75">
      <c r="A29" s="8">
        <v>24</v>
      </c>
      <c r="B29" s="8">
        <v>6</v>
      </c>
      <c r="C29" s="8">
        <v>11</v>
      </c>
      <c r="D29" s="22" t="s">
        <v>719</v>
      </c>
      <c r="E29" s="8" t="s">
        <v>17</v>
      </c>
      <c r="F29" s="64" t="s">
        <v>953</v>
      </c>
      <c r="G29" s="68" t="s">
        <v>720</v>
      </c>
      <c r="H29" s="16">
        <v>0.7024884259259259</v>
      </c>
      <c r="I29" s="16">
        <v>0.05318287037037028</v>
      </c>
      <c r="J29" s="66">
        <v>21.93688792165401</v>
      </c>
    </row>
    <row r="30" spans="1:10" ht="12.75">
      <c r="A30" s="8">
        <v>25</v>
      </c>
      <c r="B30" s="8">
        <v>2</v>
      </c>
      <c r="C30" s="8">
        <v>122</v>
      </c>
      <c r="D30" s="22" t="s">
        <v>780</v>
      </c>
      <c r="E30" s="8" t="s">
        <v>18</v>
      </c>
      <c r="F30" s="64" t="s">
        <v>958</v>
      </c>
      <c r="G30" s="68" t="s">
        <v>715</v>
      </c>
      <c r="H30" s="16">
        <v>0.7024884259259259</v>
      </c>
      <c r="I30" s="16">
        <v>0.05318287037037028</v>
      </c>
      <c r="J30" s="66">
        <v>21.93688792165401</v>
      </c>
    </row>
    <row r="31" spans="1:10" ht="12.75">
      <c r="A31" s="8">
        <v>26</v>
      </c>
      <c r="B31" s="8">
        <v>1</v>
      </c>
      <c r="C31" s="8">
        <v>120</v>
      </c>
      <c r="D31" s="22" t="s">
        <v>865</v>
      </c>
      <c r="E31" s="8" t="s">
        <v>20</v>
      </c>
      <c r="F31" s="64" t="s">
        <v>950</v>
      </c>
      <c r="G31" s="68" t="s">
        <v>720</v>
      </c>
      <c r="H31" s="16">
        <v>0.7026041666666667</v>
      </c>
      <c r="I31" s="16">
        <v>0.053298611111111116</v>
      </c>
      <c r="J31" s="66">
        <v>21.889250814332247</v>
      </c>
    </row>
    <row r="32" spans="1:10" ht="12.75">
      <c r="A32" s="8">
        <v>27</v>
      </c>
      <c r="B32" s="8">
        <v>7</v>
      </c>
      <c r="C32" s="8">
        <v>85</v>
      </c>
      <c r="D32" s="22" t="s">
        <v>800</v>
      </c>
      <c r="E32" s="8" t="s">
        <v>17</v>
      </c>
      <c r="F32" s="64" t="s">
        <v>954</v>
      </c>
      <c r="G32" s="68" t="s">
        <v>715</v>
      </c>
      <c r="H32" s="16">
        <v>0.702662037037037</v>
      </c>
      <c r="I32" s="16">
        <v>0.05335648148148142</v>
      </c>
      <c r="J32" s="66">
        <v>21.86550976138831</v>
      </c>
    </row>
    <row r="33" spans="1:10" ht="12.75">
      <c r="A33" s="8">
        <v>28</v>
      </c>
      <c r="B33" s="8">
        <v>2</v>
      </c>
      <c r="C33" s="8">
        <v>20</v>
      </c>
      <c r="D33" s="22" t="s">
        <v>957</v>
      </c>
      <c r="E33" s="8" t="s">
        <v>20</v>
      </c>
      <c r="F33" s="64" t="s">
        <v>210</v>
      </c>
      <c r="G33" s="68" t="s">
        <v>720</v>
      </c>
      <c r="H33" s="16">
        <v>0.7031365740740741</v>
      </c>
      <c r="I33" s="16">
        <v>0.05383101851851857</v>
      </c>
      <c r="J33" s="66">
        <v>21.672758546549108</v>
      </c>
    </row>
    <row r="34" spans="1:10" ht="12.75">
      <c r="A34" s="8">
        <v>29</v>
      </c>
      <c r="B34" s="8">
        <v>9</v>
      </c>
      <c r="C34" s="8">
        <v>18</v>
      </c>
      <c r="D34" s="22" t="s">
        <v>726</v>
      </c>
      <c r="E34" s="8" t="s">
        <v>16</v>
      </c>
      <c r="F34" s="64" t="s">
        <v>954</v>
      </c>
      <c r="G34" s="68" t="s">
        <v>715</v>
      </c>
      <c r="H34" s="16">
        <v>0.7032407407407407</v>
      </c>
      <c r="I34" s="16">
        <v>0.05393518518518514</v>
      </c>
      <c r="J34" s="66">
        <v>21.630901287553666</v>
      </c>
    </row>
    <row r="35" spans="1:10" ht="12.75">
      <c r="A35" s="8">
        <v>30</v>
      </c>
      <c r="B35" s="8">
        <v>3</v>
      </c>
      <c r="C35" s="8">
        <v>27</v>
      </c>
      <c r="D35" s="22" t="s">
        <v>770</v>
      </c>
      <c r="E35" s="8" t="s">
        <v>20</v>
      </c>
      <c r="F35" s="64" t="s">
        <v>950</v>
      </c>
      <c r="G35" s="68" t="s">
        <v>720</v>
      </c>
      <c r="H35" s="16">
        <v>0.7032407407407407</v>
      </c>
      <c r="I35" s="16">
        <v>0.05393518518518514</v>
      </c>
      <c r="J35" s="66">
        <v>21.630901287553666</v>
      </c>
    </row>
    <row r="36" spans="1:10" ht="12.75">
      <c r="A36" s="8">
        <v>31</v>
      </c>
      <c r="B36" s="8">
        <v>8</v>
      </c>
      <c r="C36" s="8">
        <v>29</v>
      </c>
      <c r="D36" s="22" t="s">
        <v>771</v>
      </c>
      <c r="E36" s="8" t="s">
        <v>17</v>
      </c>
      <c r="F36" s="64" t="s">
        <v>950</v>
      </c>
      <c r="G36" s="68" t="s">
        <v>720</v>
      </c>
      <c r="H36" s="16">
        <v>0.7032986111111111</v>
      </c>
      <c r="I36" s="16">
        <v>0.05399305555555556</v>
      </c>
      <c r="J36" s="66">
        <v>21.60771704180064</v>
      </c>
    </row>
    <row r="37" spans="1:10" ht="12.75">
      <c r="A37" s="8">
        <v>32</v>
      </c>
      <c r="B37" s="8">
        <v>3</v>
      </c>
      <c r="C37" s="8">
        <v>117</v>
      </c>
      <c r="D37" s="22" t="s">
        <v>762</v>
      </c>
      <c r="E37" s="8" t="s">
        <v>18</v>
      </c>
      <c r="F37" s="64" t="s">
        <v>336</v>
      </c>
      <c r="G37" s="68" t="s">
        <v>715</v>
      </c>
      <c r="H37" s="16">
        <v>0.7032986111111111</v>
      </c>
      <c r="I37" s="16">
        <v>0.05399305555555556</v>
      </c>
      <c r="J37" s="66">
        <v>21.60771704180064</v>
      </c>
    </row>
    <row r="38" spans="1:10" ht="12.75">
      <c r="A38" s="8">
        <v>33</v>
      </c>
      <c r="B38" s="8">
        <v>9</v>
      </c>
      <c r="C38" s="8">
        <v>162</v>
      </c>
      <c r="D38" s="22" t="s">
        <v>1057</v>
      </c>
      <c r="E38" s="8" t="s">
        <v>17</v>
      </c>
      <c r="F38" s="64" t="s">
        <v>892</v>
      </c>
      <c r="G38" s="68" t="s">
        <v>720</v>
      </c>
      <c r="H38" s="16">
        <v>0.7034375</v>
      </c>
      <c r="I38" s="16">
        <v>0.05413194444444447</v>
      </c>
      <c r="J38" s="66">
        <v>21.55227710070557</v>
      </c>
    </row>
    <row r="39" spans="1:10" ht="12.75">
      <c r="A39" s="8">
        <v>34</v>
      </c>
      <c r="B39" s="8">
        <v>10</v>
      </c>
      <c r="C39" s="8">
        <v>84</v>
      </c>
      <c r="D39" s="22" t="s">
        <v>1001</v>
      </c>
      <c r="E39" s="8" t="s">
        <v>16</v>
      </c>
      <c r="F39" s="64" t="s">
        <v>954</v>
      </c>
      <c r="G39" s="68" t="s">
        <v>715</v>
      </c>
      <c r="H39" s="16">
        <v>0.7035300925925926</v>
      </c>
      <c r="I39" s="16">
        <v>0.054224537037037</v>
      </c>
      <c r="J39" s="66">
        <v>21.515474919957324</v>
      </c>
    </row>
    <row r="40" spans="1:10" ht="12.75">
      <c r="A40" s="8">
        <v>35</v>
      </c>
      <c r="B40" s="8">
        <v>4</v>
      </c>
      <c r="C40" s="8">
        <v>107</v>
      </c>
      <c r="D40" s="22" t="s">
        <v>1011</v>
      </c>
      <c r="E40" s="8" t="s">
        <v>18</v>
      </c>
      <c r="F40" s="64" t="s">
        <v>948</v>
      </c>
      <c r="G40" s="68" t="s">
        <v>718</v>
      </c>
      <c r="H40" s="16">
        <v>0.7037615740740741</v>
      </c>
      <c r="I40" s="16">
        <v>0.054456018518518556</v>
      </c>
      <c r="J40" s="66">
        <v>21.424017003188084</v>
      </c>
    </row>
    <row r="41" spans="1:10" ht="12.75">
      <c r="A41" s="8">
        <v>36</v>
      </c>
      <c r="B41" s="8">
        <v>11</v>
      </c>
      <c r="C41" s="8">
        <v>141</v>
      </c>
      <c r="D41" s="22" t="s">
        <v>841</v>
      </c>
      <c r="E41" s="8" t="s">
        <v>16</v>
      </c>
      <c r="F41" s="64" t="s">
        <v>947</v>
      </c>
      <c r="G41" s="68" t="s">
        <v>715</v>
      </c>
      <c r="H41" s="16">
        <v>0.7039351851851853</v>
      </c>
      <c r="I41" s="16">
        <v>0.054629629629629695</v>
      </c>
      <c r="J41" s="66">
        <v>21.355932203389806</v>
      </c>
    </row>
    <row r="42" spans="1:10" ht="12.75">
      <c r="A42" s="8">
        <v>37</v>
      </c>
      <c r="B42" s="8">
        <v>5</v>
      </c>
      <c r="C42" s="8">
        <v>37</v>
      </c>
      <c r="D42" s="22" t="s">
        <v>971</v>
      </c>
      <c r="E42" s="8" t="s">
        <v>18</v>
      </c>
      <c r="F42" s="64" t="s">
        <v>686</v>
      </c>
      <c r="G42" s="68" t="s">
        <v>720</v>
      </c>
      <c r="H42" s="16">
        <v>0.7039351851851853</v>
      </c>
      <c r="I42" s="16">
        <v>0.054629629629629695</v>
      </c>
      <c r="J42" s="66">
        <v>21.355932203389806</v>
      </c>
    </row>
    <row r="43" spans="1:10" ht="12.75">
      <c r="A43" s="8">
        <v>38</v>
      </c>
      <c r="B43" s="8">
        <v>12</v>
      </c>
      <c r="C43" s="8">
        <v>81</v>
      </c>
      <c r="D43" s="22" t="s">
        <v>798</v>
      </c>
      <c r="E43" s="8" t="s">
        <v>16</v>
      </c>
      <c r="F43" s="64" t="s">
        <v>954</v>
      </c>
      <c r="G43" s="68" t="s">
        <v>715</v>
      </c>
      <c r="H43" s="16">
        <v>0.7039351851851853</v>
      </c>
      <c r="I43" s="16">
        <v>0.054629629629629695</v>
      </c>
      <c r="J43" s="66">
        <v>21.355932203389806</v>
      </c>
    </row>
    <row r="44" spans="1:10" ht="12.75">
      <c r="A44" s="8">
        <v>39</v>
      </c>
      <c r="B44" s="8">
        <v>10</v>
      </c>
      <c r="C44" s="8">
        <v>161</v>
      </c>
      <c r="D44" s="22" t="s">
        <v>1056</v>
      </c>
      <c r="E44" s="8" t="s">
        <v>17</v>
      </c>
      <c r="F44" s="64" t="s">
        <v>292</v>
      </c>
      <c r="G44" s="68" t="s">
        <v>976</v>
      </c>
      <c r="H44" s="16">
        <v>0.7039930555555555</v>
      </c>
      <c r="I44" s="16">
        <v>0.05468749999999989</v>
      </c>
      <c r="J44" s="66">
        <v>21.33333333333338</v>
      </c>
    </row>
    <row r="45" spans="1:10" ht="12.75">
      <c r="A45" s="8">
        <v>40</v>
      </c>
      <c r="B45" s="8">
        <v>8</v>
      </c>
      <c r="C45" s="8">
        <v>124</v>
      </c>
      <c r="D45" s="22" t="s">
        <v>767</v>
      </c>
      <c r="E45" s="8" t="s">
        <v>19</v>
      </c>
      <c r="F45" s="64" t="s">
        <v>958</v>
      </c>
      <c r="G45" s="68" t="s">
        <v>715</v>
      </c>
      <c r="H45" s="16">
        <v>0.7039930555555555</v>
      </c>
      <c r="I45" s="16">
        <v>0.05468749999999989</v>
      </c>
      <c r="J45" s="66">
        <v>21.33333333333338</v>
      </c>
    </row>
    <row r="46" spans="1:10" ht="12.75">
      <c r="A46" s="8">
        <v>41</v>
      </c>
      <c r="B46" s="8">
        <v>4</v>
      </c>
      <c r="C46" s="8">
        <v>35</v>
      </c>
      <c r="D46" s="22" t="s">
        <v>968</v>
      </c>
      <c r="E46" s="8" t="s">
        <v>20</v>
      </c>
      <c r="F46" s="64" t="s">
        <v>274</v>
      </c>
      <c r="G46" s="68" t="s">
        <v>720</v>
      </c>
      <c r="H46" s="16">
        <v>0.7042476851851852</v>
      </c>
      <c r="I46" s="16">
        <v>0.05494212962962963</v>
      </c>
      <c r="J46" s="66">
        <v>21.234463871919107</v>
      </c>
    </row>
    <row r="47" spans="1:10" ht="12.75">
      <c r="A47" s="8">
        <v>42</v>
      </c>
      <c r="B47" s="8">
        <v>13</v>
      </c>
      <c r="C47" s="8">
        <v>145</v>
      </c>
      <c r="D47" s="22" t="s">
        <v>1044</v>
      </c>
      <c r="E47" s="8" t="s">
        <v>16</v>
      </c>
      <c r="F47" s="64" t="s">
        <v>783</v>
      </c>
      <c r="G47" s="68" t="s">
        <v>715</v>
      </c>
      <c r="H47" s="16">
        <v>0.704513888888889</v>
      </c>
      <c r="I47" s="16">
        <v>0.055208333333333415</v>
      </c>
      <c r="J47" s="66">
        <v>21.132075471698084</v>
      </c>
    </row>
    <row r="48" spans="1:10" ht="12.75">
      <c r="A48" s="8">
        <v>43</v>
      </c>
      <c r="B48" s="8">
        <v>6</v>
      </c>
      <c r="C48" s="8">
        <v>46</v>
      </c>
      <c r="D48" s="22" t="s">
        <v>751</v>
      </c>
      <c r="E48" s="8" t="s">
        <v>18</v>
      </c>
      <c r="F48" s="64" t="s">
        <v>667</v>
      </c>
      <c r="G48" s="68" t="s">
        <v>720</v>
      </c>
      <c r="H48" s="16">
        <v>0.7047453703703703</v>
      </c>
      <c r="I48" s="16">
        <v>0.05543981481481475</v>
      </c>
      <c r="J48" s="66">
        <v>21.043841336116937</v>
      </c>
    </row>
    <row r="49" spans="1:10" ht="12.75">
      <c r="A49" s="8">
        <v>44</v>
      </c>
      <c r="B49" s="8">
        <v>7</v>
      </c>
      <c r="C49" s="8">
        <v>22</v>
      </c>
      <c r="D49" s="22" t="s">
        <v>736</v>
      </c>
      <c r="E49" s="8" t="s">
        <v>18</v>
      </c>
      <c r="F49" s="64" t="s">
        <v>274</v>
      </c>
      <c r="G49" s="68" t="s">
        <v>720</v>
      </c>
      <c r="H49" s="16">
        <v>0.7048611111111112</v>
      </c>
      <c r="I49" s="16">
        <v>0.05555555555555558</v>
      </c>
      <c r="J49" s="66">
        <v>21</v>
      </c>
    </row>
    <row r="50" spans="1:10" ht="12.75">
      <c r="A50" s="8">
        <v>45</v>
      </c>
      <c r="B50" s="8">
        <v>9</v>
      </c>
      <c r="C50" s="8">
        <v>113</v>
      </c>
      <c r="D50" s="22" t="s">
        <v>1017</v>
      </c>
      <c r="E50" s="8" t="s">
        <v>19</v>
      </c>
      <c r="F50" s="64" t="s">
        <v>335</v>
      </c>
      <c r="G50" s="68" t="s">
        <v>720</v>
      </c>
      <c r="H50" s="16">
        <v>0.7050694444444444</v>
      </c>
      <c r="I50" s="16">
        <v>0.055763888888888835</v>
      </c>
      <c r="J50" s="66">
        <v>20.92154420921546</v>
      </c>
    </row>
    <row r="51" spans="1:10" ht="12.75">
      <c r="A51" s="8">
        <v>46</v>
      </c>
      <c r="B51" s="8">
        <v>10</v>
      </c>
      <c r="C51" s="8">
        <v>4</v>
      </c>
      <c r="D51" s="22" t="s">
        <v>773</v>
      </c>
      <c r="E51" s="8" t="s">
        <v>19</v>
      </c>
      <c r="F51" s="64" t="s">
        <v>190</v>
      </c>
      <c r="G51" s="68" t="s">
        <v>715</v>
      </c>
      <c r="H51" s="16">
        <v>0.7052083333333333</v>
      </c>
      <c r="I51" s="16">
        <v>0.055902777777777746</v>
      </c>
      <c r="J51" s="66">
        <v>20.869565217391315</v>
      </c>
    </row>
    <row r="52" spans="1:10" ht="12.75">
      <c r="A52" s="8">
        <v>47</v>
      </c>
      <c r="B52" s="8">
        <v>11</v>
      </c>
      <c r="C52" s="8">
        <v>123</v>
      </c>
      <c r="D52" s="22" t="s">
        <v>766</v>
      </c>
      <c r="E52" s="8" t="s">
        <v>19</v>
      </c>
      <c r="F52" s="64" t="s">
        <v>958</v>
      </c>
      <c r="G52" s="68" t="s">
        <v>715</v>
      </c>
      <c r="H52" s="16">
        <v>0.7052546296296297</v>
      </c>
      <c r="I52" s="16">
        <v>0.05594907407407412</v>
      </c>
      <c r="J52" s="66">
        <v>20.85229623500205</v>
      </c>
    </row>
    <row r="53" spans="1:10" ht="12.75">
      <c r="A53" s="8">
        <v>48</v>
      </c>
      <c r="B53" s="8">
        <v>14</v>
      </c>
      <c r="C53" s="8">
        <v>56</v>
      </c>
      <c r="D53" s="22" t="s">
        <v>988</v>
      </c>
      <c r="E53" s="8" t="s">
        <v>16</v>
      </c>
      <c r="F53" s="64" t="s">
        <v>452</v>
      </c>
      <c r="G53" s="68" t="s">
        <v>715</v>
      </c>
      <c r="H53" s="16">
        <v>0.7055555555555556</v>
      </c>
      <c r="I53" s="16">
        <v>0.05625</v>
      </c>
      <c r="J53" s="66">
        <v>20.740740740740733</v>
      </c>
    </row>
    <row r="54" spans="1:10" ht="12.75">
      <c r="A54" s="8">
        <v>49</v>
      </c>
      <c r="B54" s="8">
        <v>11</v>
      </c>
      <c r="C54" s="8">
        <v>90</v>
      </c>
      <c r="D54" s="22" t="s">
        <v>1004</v>
      </c>
      <c r="E54" s="8" t="s">
        <v>17</v>
      </c>
      <c r="F54" s="64" t="s">
        <v>210</v>
      </c>
      <c r="G54" s="68" t="s">
        <v>720</v>
      </c>
      <c r="H54" s="16">
        <v>0.7055555555555556</v>
      </c>
      <c r="I54" s="16">
        <v>0.05625</v>
      </c>
      <c r="J54" s="66">
        <v>20.740740740740733</v>
      </c>
    </row>
    <row r="55" spans="1:10" ht="12.75">
      <c r="A55" s="8">
        <v>50</v>
      </c>
      <c r="B55" s="8">
        <v>15</v>
      </c>
      <c r="C55" s="8">
        <v>74</v>
      </c>
      <c r="D55" s="22" t="s">
        <v>757</v>
      </c>
      <c r="E55" s="8" t="s">
        <v>16</v>
      </c>
      <c r="F55" s="64" t="s">
        <v>159</v>
      </c>
      <c r="G55" s="68" t="s">
        <v>720</v>
      </c>
      <c r="H55" s="16">
        <v>0.7058449074074074</v>
      </c>
      <c r="I55" s="16">
        <v>0.05653935185185177</v>
      </c>
      <c r="J55" s="66">
        <v>20.634595701125924</v>
      </c>
    </row>
    <row r="56" spans="1:10" ht="12.75">
      <c r="A56" s="8">
        <v>51</v>
      </c>
      <c r="B56" s="8">
        <v>5</v>
      </c>
      <c r="C56" s="8">
        <v>14</v>
      </c>
      <c r="D56" s="22" t="s">
        <v>723</v>
      </c>
      <c r="E56" s="8" t="s">
        <v>20</v>
      </c>
      <c r="F56" s="64" t="s">
        <v>953</v>
      </c>
      <c r="G56" s="68" t="s">
        <v>720</v>
      </c>
      <c r="H56" s="16">
        <v>0.7059606481481482</v>
      </c>
      <c r="I56" s="16">
        <v>0.056655092592592604</v>
      </c>
      <c r="J56" s="66">
        <v>20.592441266598566</v>
      </c>
    </row>
    <row r="57" spans="1:10" ht="12.75">
      <c r="A57" s="8">
        <v>52</v>
      </c>
      <c r="B57" s="8">
        <v>12</v>
      </c>
      <c r="C57" s="8">
        <v>63</v>
      </c>
      <c r="D57" s="22" t="s">
        <v>785</v>
      </c>
      <c r="E57" s="8" t="s">
        <v>17</v>
      </c>
      <c r="F57" s="64" t="s">
        <v>950</v>
      </c>
      <c r="G57" s="68" t="s">
        <v>720</v>
      </c>
      <c r="H57" s="16">
        <v>0.7060185185185185</v>
      </c>
      <c r="I57" s="16">
        <v>0.05671296296296291</v>
      </c>
      <c r="J57" s="66">
        <v>20.57142857142859</v>
      </c>
    </row>
    <row r="58" spans="1:10" ht="12.75">
      <c r="A58" s="8">
        <v>53</v>
      </c>
      <c r="B58" s="8">
        <v>13</v>
      </c>
      <c r="C58" s="8">
        <v>57</v>
      </c>
      <c r="D58" s="22" t="s">
        <v>763</v>
      </c>
      <c r="E58" s="8" t="s">
        <v>17</v>
      </c>
      <c r="F58" s="64" t="s">
        <v>948</v>
      </c>
      <c r="G58" s="68" t="s">
        <v>718</v>
      </c>
      <c r="H58" s="16">
        <v>0.7064814814814815</v>
      </c>
      <c r="I58" s="16">
        <v>0.05717592592592591</v>
      </c>
      <c r="J58" s="66">
        <v>20.404858299595148</v>
      </c>
    </row>
    <row r="59" spans="1:10" ht="12.75">
      <c r="A59" s="8">
        <v>54</v>
      </c>
      <c r="B59" s="8">
        <v>8</v>
      </c>
      <c r="C59" s="8">
        <v>149</v>
      </c>
      <c r="D59" s="22" t="s">
        <v>717</v>
      </c>
      <c r="E59" s="8" t="s">
        <v>18</v>
      </c>
      <c r="F59" s="64" t="s">
        <v>713</v>
      </c>
      <c r="G59" s="68" t="s">
        <v>715</v>
      </c>
      <c r="H59" s="16">
        <v>0.7069444444444444</v>
      </c>
      <c r="I59" s="16">
        <v>0.057638888888888795</v>
      </c>
      <c r="J59" s="66">
        <v>20.240963855421718</v>
      </c>
    </row>
    <row r="60" spans="1:10" ht="12.75">
      <c r="A60" s="8">
        <v>55</v>
      </c>
      <c r="B60" s="8">
        <v>12</v>
      </c>
      <c r="C60" s="8">
        <v>55</v>
      </c>
      <c r="D60" s="22" t="s">
        <v>987</v>
      </c>
      <c r="E60" s="8" t="s">
        <v>19</v>
      </c>
      <c r="F60" s="64" t="s">
        <v>409</v>
      </c>
      <c r="G60" s="68" t="s">
        <v>715</v>
      </c>
      <c r="H60" s="16">
        <v>0.7069444444444444</v>
      </c>
      <c r="I60" s="16">
        <v>0.057638888888888795</v>
      </c>
      <c r="J60" s="66">
        <v>20.240963855421718</v>
      </c>
    </row>
    <row r="61" spans="1:10" ht="12.75">
      <c r="A61" s="8">
        <v>56</v>
      </c>
      <c r="B61" s="8">
        <v>13</v>
      </c>
      <c r="C61" s="8">
        <v>28</v>
      </c>
      <c r="D61" s="22" t="s">
        <v>789</v>
      </c>
      <c r="E61" s="8" t="s">
        <v>19</v>
      </c>
      <c r="F61" s="64" t="s">
        <v>386</v>
      </c>
      <c r="G61" s="68" t="s">
        <v>718</v>
      </c>
      <c r="H61" s="16">
        <v>0.7070833333333333</v>
      </c>
      <c r="I61" s="16">
        <v>0.057777777777777706</v>
      </c>
      <c r="J61" s="66">
        <v>20.19230769230772</v>
      </c>
    </row>
    <row r="62" spans="1:10" ht="12.75">
      <c r="A62" s="8">
        <v>57</v>
      </c>
      <c r="B62" s="8">
        <v>16</v>
      </c>
      <c r="C62" s="8">
        <v>67</v>
      </c>
      <c r="D62" s="22" t="s">
        <v>995</v>
      </c>
      <c r="E62" s="8" t="s">
        <v>16</v>
      </c>
      <c r="F62" s="64" t="s">
        <v>949</v>
      </c>
      <c r="G62" s="68" t="s">
        <v>718</v>
      </c>
      <c r="H62" s="16">
        <v>0.7072337962962963</v>
      </c>
      <c r="I62" s="16">
        <v>0.057928240740740766</v>
      </c>
      <c r="J62" s="66">
        <v>20.13986013986013</v>
      </c>
    </row>
    <row r="63" spans="1:10" ht="12.75">
      <c r="A63" s="8">
        <v>58</v>
      </c>
      <c r="B63" s="8">
        <v>6</v>
      </c>
      <c r="C63" s="8">
        <v>24</v>
      </c>
      <c r="D63" s="22" t="s">
        <v>960</v>
      </c>
      <c r="E63" s="8" t="s">
        <v>20</v>
      </c>
      <c r="F63" s="64" t="s">
        <v>961</v>
      </c>
      <c r="G63" s="68" t="s">
        <v>720</v>
      </c>
      <c r="H63" s="16">
        <v>0.7075810185185185</v>
      </c>
      <c r="I63" s="16">
        <v>0.05827546296296293</v>
      </c>
      <c r="J63" s="66">
        <v>20.019860973187697</v>
      </c>
    </row>
    <row r="64" spans="1:10" ht="12.75">
      <c r="A64" s="8">
        <v>59</v>
      </c>
      <c r="B64" s="8">
        <v>17</v>
      </c>
      <c r="C64" s="8">
        <v>86</v>
      </c>
      <c r="D64" s="22" t="s">
        <v>799</v>
      </c>
      <c r="E64" s="8" t="s">
        <v>16</v>
      </c>
      <c r="F64" s="64" t="s">
        <v>954</v>
      </c>
      <c r="G64" s="68" t="s">
        <v>715</v>
      </c>
      <c r="H64" s="16">
        <v>0.7075810185185185</v>
      </c>
      <c r="I64" s="16">
        <v>0.05827546296296293</v>
      </c>
      <c r="J64" s="66">
        <v>20.019860973187697</v>
      </c>
    </row>
    <row r="65" spans="1:10" ht="12.75">
      <c r="A65" s="8">
        <v>60</v>
      </c>
      <c r="B65" s="8">
        <v>14</v>
      </c>
      <c r="C65" s="8">
        <v>157</v>
      </c>
      <c r="D65" s="22" t="s">
        <v>1052</v>
      </c>
      <c r="E65" s="8" t="s">
        <v>19</v>
      </c>
      <c r="F65" s="64" t="s">
        <v>449</v>
      </c>
      <c r="G65" s="68" t="s">
        <v>720</v>
      </c>
      <c r="H65" s="16">
        <v>0.7079282407407407</v>
      </c>
      <c r="I65" s="16">
        <v>0.0586226851851851</v>
      </c>
      <c r="J65" s="66">
        <v>19.901283316880583</v>
      </c>
    </row>
    <row r="66" spans="1:10" ht="12.75">
      <c r="A66" s="8">
        <v>61</v>
      </c>
      <c r="B66" s="8">
        <v>9</v>
      </c>
      <c r="C66" s="8">
        <v>10</v>
      </c>
      <c r="D66" s="22" t="s">
        <v>761</v>
      </c>
      <c r="E66" s="8" t="s">
        <v>18</v>
      </c>
      <c r="F66" s="64" t="s">
        <v>948</v>
      </c>
      <c r="G66" s="68" t="s">
        <v>718</v>
      </c>
      <c r="H66" s="16">
        <v>0.7082175925925926</v>
      </c>
      <c r="I66" s="16">
        <v>0.05891203703703707</v>
      </c>
      <c r="J66" s="66">
        <v>19.80353634577602</v>
      </c>
    </row>
    <row r="67" spans="1:10" ht="12.75">
      <c r="A67" s="8">
        <v>62</v>
      </c>
      <c r="B67" s="8">
        <v>10</v>
      </c>
      <c r="C67" s="8">
        <v>154</v>
      </c>
      <c r="D67" s="22" t="s">
        <v>747</v>
      </c>
      <c r="E67" s="8" t="s">
        <v>18</v>
      </c>
      <c r="F67" s="64" t="s">
        <v>601</v>
      </c>
      <c r="G67" s="68" t="s">
        <v>715</v>
      </c>
      <c r="H67" s="16">
        <v>0.7082175925925926</v>
      </c>
      <c r="I67" s="16">
        <v>0.05891203703703707</v>
      </c>
      <c r="J67" s="66">
        <v>19.80353634577602</v>
      </c>
    </row>
    <row r="68" spans="1:10" ht="12.75">
      <c r="A68" s="8">
        <v>63</v>
      </c>
      <c r="B68" s="8">
        <v>7</v>
      </c>
      <c r="C68" s="8">
        <v>7</v>
      </c>
      <c r="D68" s="22" t="s">
        <v>772</v>
      </c>
      <c r="E68" s="8" t="s">
        <v>20</v>
      </c>
      <c r="F68" s="64" t="s">
        <v>190</v>
      </c>
      <c r="G68" s="68" t="s">
        <v>715</v>
      </c>
      <c r="H68" s="16">
        <v>0.7083333333333334</v>
      </c>
      <c r="I68" s="16">
        <v>0.05902777777777779</v>
      </c>
      <c r="J68" s="66">
        <v>19.76470588235294</v>
      </c>
    </row>
    <row r="69" spans="1:10" ht="12.75">
      <c r="A69" s="8">
        <v>64</v>
      </c>
      <c r="B69" s="8">
        <v>18</v>
      </c>
      <c r="C69" s="8">
        <v>38</v>
      </c>
      <c r="D69" s="22" t="s">
        <v>972</v>
      </c>
      <c r="E69" s="8" t="s">
        <v>16</v>
      </c>
      <c r="F69" s="64" t="s">
        <v>970</v>
      </c>
      <c r="G69" s="68" t="s">
        <v>720</v>
      </c>
      <c r="H69" s="16">
        <v>0.708738425925926</v>
      </c>
      <c r="I69" s="16">
        <v>0.05943287037037037</v>
      </c>
      <c r="J69" s="66">
        <v>19.629990262901654</v>
      </c>
    </row>
    <row r="70" spans="1:10" ht="12.75">
      <c r="A70" s="8">
        <v>65</v>
      </c>
      <c r="B70" s="8">
        <v>14</v>
      </c>
      <c r="C70" s="8">
        <v>101</v>
      </c>
      <c r="D70" s="22" t="s">
        <v>894</v>
      </c>
      <c r="E70" s="8" t="s">
        <v>17</v>
      </c>
      <c r="F70" s="64" t="s">
        <v>218</v>
      </c>
      <c r="G70" s="68" t="s">
        <v>715</v>
      </c>
      <c r="H70" s="16">
        <v>0.708738425925926</v>
      </c>
      <c r="I70" s="16">
        <v>0.05943287037037037</v>
      </c>
      <c r="J70" s="66">
        <v>19.629990262901654</v>
      </c>
    </row>
    <row r="71" spans="1:10" ht="12.75">
      <c r="A71" s="8">
        <v>66</v>
      </c>
      <c r="B71" s="8">
        <v>15</v>
      </c>
      <c r="C71" s="8">
        <v>144</v>
      </c>
      <c r="D71" s="22" t="s">
        <v>908</v>
      </c>
      <c r="E71" s="8" t="s">
        <v>17</v>
      </c>
      <c r="F71" s="64" t="s">
        <v>958</v>
      </c>
      <c r="G71" s="68" t="s">
        <v>715</v>
      </c>
      <c r="H71" s="16">
        <v>0.7091435185185185</v>
      </c>
      <c r="I71" s="16">
        <v>0.059837962962962954</v>
      </c>
      <c r="J71" s="66">
        <v>19.497098646034818</v>
      </c>
    </row>
    <row r="72" spans="1:10" ht="12.75">
      <c r="A72" s="8">
        <v>67</v>
      </c>
      <c r="B72" s="8">
        <v>16</v>
      </c>
      <c r="C72" s="8">
        <v>66</v>
      </c>
      <c r="D72" s="22" t="s">
        <v>725</v>
      </c>
      <c r="E72" s="8" t="s">
        <v>17</v>
      </c>
      <c r="F72" s="64" t="s">
        <v>948</v>
      </c>
      <c r="G72" s="68" t="s">
        <v>718</v>
      </c>
      <c r="H72" s="16">
        <v>0.7097222222222223</v>
      </c>
      <c r="I72" s="16">
        <v>0.060416666666666674</v>
      </c>
      <c r="J72" s="66">
        <v>19.310344827586203</v>
      </c>
    </row>
    <row r="73" spans="1:10" ht="12.75">
      <c r="A73" s="8">
        <v>68</v>
      </c>
      <c r="B73" s="8">
        <v>11</v>
      </c>
      <c r="C73" s="8">
        <v>40</v>
      </c>
      <c r="D73" s="22" t="s">
        <v>974</v>
      </c>
      <c r="E73" s="8" t="s">
        <v>18</v>
      </c>
      <c r="F73" s="64" t="s">
        <v>686</v>
      </c>
      <c r="G73" s="68" t="s">
        <v>720</v>
      </c>
      <c r="H73" s="16">
        <v>0.7098958333333334</v>
      </c>
      <c r="I73" s="16">
        <v>0.06059027777777781</v>
      </c>
      <c r="J73" s="66">
        <v>19.255014326647554</v>
      </c>
    </row>
    <row r="74" spans="1:10" ht="12.75">
      <c r="A74" s="8">
        <v>69</v>
      </c>
      <c r="B74" s="8">
        <v>12</v>
      </c>
      <c r="C74" s="8">
        <v>105</v>
      </c>
      <c r="D74" s="22" t="s">
        <v>735</v>
      </c>
      <c r="E74" s="8" t="s">
        <v>18</v>
      </c>
      <c r="F74" s="64" t="s">
        <v>667</v>
      </c>
      <c r="G74" s="68" t="s">
        <v>720</v>
      </c>
      <c r="H74" s="16">
        <v>0.7098958333333334</v>
      </c>
      <c r="I74" s="16">
        <v>0.06059027777777781</v>
      </c>
      <c r="J74" s="66">
        <v>19.255014326647554</v>
      </c>
    </row>
    <row r="75" spans="1:10" ht="12.75">
      <c r="A75" s="8">
        <v>70</v>
      </c>
      <c r="B75" s="8">
        <v>13</v>
      </c>
      <c r="C75" s="8">
        <v>116</v>
      </c>
      <c r="D75" s="22" t="s">
        <v>1019</v>
      </c>
      <c r="E75" s="8" t="s">
        <v>18</v>
      </c>
      <c r="F75" s="64" t="s">
        <v>336</v>
      </c>
      <c r="G75" s="68" t="s">
        <v>715</v>
      </c>
      <c r="H75" s="16">
        <v>0.7099537037037037</v>
      </c>
      <c r="I75" s="16">
        <v>0.06064814814814812</v>
      </c>
      <c r="J75" s="66">
        <v>19.236641221374054</v>
      </c>
    </row>
    <row r="76" spans="1:10" ht="12.75">
      <c r="A76" s="8">
        <v>71</v>
      </c>
      <c r="B76" s="8">
        <v>14</v>
      </c>
      <c r="C76" s="8">
        <v>25</v>
      </c>
      <c r="D76" s="22" t="s">
        <v>801</v>
      </c>
      <c r="E76" s="8" t="s">
        <v>18</v>
      </c>
      <c r="F76" s="64" t="s">
        <v>643</v>
      </c>
      <c r="G76" s="68" t="s">
        <v>715</v>
      </c>
      <c r="H76" s="16">
        <v>0.7102430555555556</v>
      </c>
      <c r="I76" s="16">
        <v>0.0609375</v>
      </c>
      <c r="J76" s="66">
        <v>19.145299145299152</v>
      </c>
    </row>
    <row r="77" spans="1:10" ht="12.75">
      <c r="A77" s="8">
        <v>72</v>
      </c>
      <c r="B77" s="8">
        <v>8</v>
      </c>
      <c r="C77" s="8">
        <v>158</v>
      </c>
      <c r="D77" s="22" t="s">
        <v>764</v>
      </c>
      <c r="E77" s="8" t="s">
        <v>20</v>
      </c>
      <c r="F77" s="64" t="s">
        <v>949</v>
      </c>
      <c r="G77" s="68" t="s">
        <v>718</v>
      </c>
      <c r="H77" s="16">
        <v>0.7102430555555556</v>
      </c>
      <c r="I77" s="16">
        <v>0.0609375</v>
      </c>
      <c r="J77" s="66">
        <v>19.145299145299152</v>
      </c>
    </row>
    <row r="78" spans="1:10" ht="12.75">
      <c r="A78" s="8">
        <v>73</v>
      </c>
      <c r="B78" s="8">
        <v>15</v>
      </c>
      <c r="C78" s="8">
        <v>153</v>
      </c>
      <c r="D78" s="22" t="s">
        <v>1050</v>
      </c>
      <c r="E78" s="8" t="s">
        <v>18</v>
      </c>
      <c r="F78" s="64" t="s">
        <v>713</v>
      </c>
      <c r="G78" s="68" t="s">
        <v>715</v>
      </c>
      <c r="H78" s="16" t="e">
        <f>'[1]Class'!#REF!</f>
        <v>#REF!</v>
      </c>
      <c r="I78" s="16" t="e">
        <f>'[1]Class'!#REF!</f>
        <v>#REF!</v>
      </c>
      <c r="J78" s="66" t="e">
        <f>'[1]Class'!#REF!</f>
        <v>#REF!</v>
      </c>
    </row>
    <row r="79" spans="1:10" ht="12.75">
      <c r="A79" s="8">
        <v>74</v>
      </c>
      <c r="B79" s="8">
        <v>16</v>
      </c>
      <c r="C79" s="8">
        <v>99</v>
      </c>
      <c r="D79" s="22" t="s">
        <v>1010</v>
      </c>
      <c r="E79" s="8" t="s">
        <v>18</v>
      </c>
      <c r="F79" s="64" t="s">
        <v>218</v>
      </c>
      <c r="G79" s="68" t="s">
        <v>715</v>
      </c>
      <c r="H79" s="16">
        <v>0.7103935185185185</v>
      </c>
      <c r="I79" s="16">
        <v>0.06108796296296293</v>
      </c>
      <c r="J79" s="66">
        <v>19.098143236074282</v>
      </c>
    </row>
    <row r="80" spans="1:10" ht="12.75">
      <c r="A80" s="8">
        <v>75</v>
      </c>
      <c r="B80" s="8">
        <v>17</v>
      </c>
      <c r="C80" s="8">
        <v>69</v>
      </c>
      <c r="D80" s="22" t="s">
        <v>852</v>
      </c>
      <c r="E80" s="8" t="s">
        <v>17</v>
      </c>
      <c r="F80" s="64" t="s">
        <v>948</v>
      </c>
      <c r="G80" s="68" t="s">
        <v>718</v>
      </c>
      <c r="H80" s="16">
        <v>0.7104398148148148</v>
      </c>
      <c r="I80" s="16">
        <v>0.061134259259259194</v>
      </c>
      <c r="J80" s="66">
        <v>19.08368042408181</v>
      </c>
    </row>
    <row r="81" spans="1:10" ht="12.75">
      <c r="A81" s="8">
        <v>76</v>
      </c>
      <c r="B81" s="8">
        <v>9</v>
      </c>
      <c r="C81" s="8">
        <v>21</v>
      </c>
      <c r="D81" s="22" t="s">
        <v>844</v>
      </c>
      <c r="E81" s="8" t="s">
        <v>20</v>
      </c>
      <c r="F81" s="64" t="s">
        <v>947</v>
      </c>
      <c r="G81" s="68" t="s">
        <v>715</v>
      </c>
      <c r="H81" s="16">
        <v>0.7105902777777778</v>
      </c>
      <c r="I81" s="16">
        <v>0.061284722222222254</v>
      </c>
      <c r="J81" s="66">
        <v>19.036827195467414</v>
      </c>
    </row>
    <row r="82" spans="1:10" ht="12.75">
      <c r="A82" s="8">
        <v>77</v>
      </c>
      <c r="B82" s="8">
        <v>19</v>
      </c>
      <c r="C82" s="8">
        <v>39</v>
      </c>
      <c r="D82" s="22" t="s">
        <v>973</v>
      </c>
      <c r="E82" s="8" t="s">
        <v>16</v>
      </c>
      <c r="F82" s="64" t="s">
        <v>457</v>
      </c>
      <c r="G82" s="68" t="s">
        <v>715</v>
      </c>
      <c r="H82" s="16">
        <v>0.7109953703703704</v>
      </c>
      <c r="I82" s="16">
        <v>0.061689814814814836</v>
      </c>
      <c r="J82" s="66">
        <v>18.911819887429637</v>
      </c>
    </row>
    <row r="83" spans="1:10" ht="12.75">
      <c r="A83" s="8">
        <v>78</v>
      </c>
      <c r="B83" s="8">
        <v>10</v>
      </c>
      <c r="C83" s="8">
        <v>114</v>
      </c>
      <c r="D83" s="22" t="s">
        <v>845</v>
      </c>
      <c r="E83" s="8" t="s">
        <v>20</v>
      </c>
      <c r="F83" s="64" t="s">
        <v>336</v>
      </c>
      <c r="G83" s="68" t="s">
        <v>715</v>
      </c>
      <c r="H83" s="16">
        <v>0.7109953703703704</v>
      </c>
      <c r="I83" s="16">
        <v>0.061689814814814836</v>
      </c>
      <c r="J83" s="66">
        <v>18.911819887429637</v>
      </c>
    </row>
    <row r="84" spans="1:10" ht="12.75">
      <c r="A84" s="8">
        <v>79</v>
      </c>
      <c r="B84" s="8">
        <v>20</v>
      </c>
      <c r="C84" s="8">
        <v>76</v>
      </c>
      <c r="D84" s="22" t="s">
        <v>904</v>
      </c>
      <c r="E84" s="8" t="s">
        <v>16</v>
      </c>
      <c r="F84" s="64" t="s">
        <v>954</v>
      </c>
      <c r="G84" s="68" t="s">
        <v>715</v>
      </c>
      <c r="H84" s="16">
        <v>0.7110185185185185</v>
      </c>
      <c r="I84" s="16">
        <v>0.061712962962962914</v>
      </c>
      <c r="J84" s="66">
        <v>18.904726181545403</v>
      </c>
    </row>
    <row r="85" spans="1:10" ht="12.75">
      <c r="A85" s="8">
        <v>80</v>
      </c>
      <c r="B85" s="8">
        <v>17</v>
      </c>
      <c r="C85" s="8">
        <v>51</v>
      </c>
      <c r="D85" s="22" t="s">
        <v>876</v>
      </c>
      <c r="E85" s="8" t="s">
        <v>18</v>
      </c>
      <c r="F85" s="64" t="s">
        <v>949</v>
      </c>
      <c r="G85" s="68" t="s">
        <v>718</v>
      </c>
      <c r="H85" s="16">
        <v>0.7111689814814816</v>
      </c>
      <c r="I85" s="16">
        <v>0.061863425925925974</v>
      </c>
      <c r="J85" s="66">
        <v>18.858746492048628</v>
      </c>
    </row>
    <row r="86" spans="1:10" ht="12.75">
      <c r="A86" s="8">
        <v>81</v>
      </c>
      <c r="B86" s="8">
        <v>21</v>
      </c>
      <c r="C86" s="8">
        <v>148</v>
      </c>
      <c r="D86" s="22" t="s">
        <v>911</v>
      </c>
      <c r="E86" s="8" t="s">
        <v>16</v>
      </c>
      <c r="F86" s="64" t="s">
        <v>713</v>
      </c>
      <c r="G86" s="68" t="s">
        <v>715</v>
      </c>
      <c r="H86" s="16">
        <v>0.7111805555555555</v>
      </c>
      <c r="I86" s="16">
        <v>0.0618749999999999</v>
      </c>
      <c r="J86" s="66">
        <v>18.855218855218887</v>
      </c>
    </row>
    <row r="87" spans="1:10" ht="12.75">
      <c r="A87" s="8">
        <v>82</v>
      </c>
      <c r="B87" s="8">
        <v>22</v>
      </c>
      <c r="C87" s="8">
        <v>155</v>
      </c>
      <c r="D87" s="22" t="s">
        <v>861</v>
      </c>
      <c r="E87" s="8" t="s">
        <v>16</v>
      </c>
      <c r="F87" s="64" t="s">
        <v>601</v>
      </c>
      <c r="G87" s="68" t="s">
        <v>715</v>
      </c>
      <c r="H87" s="16">
        <v>0.7112847222222222</v>
      </c>
      <c r="I87" s="16">
        <v>0.061979166666666585</v>
      </c>
      <c r="J87" s="66">
        <v>18.82352941176473</v>
      </c>
    </row>
    <row r="88" spans="1:10" ht="12.75">
      <c r="A88" s="8">
        <v>83</v>
      </c>
      <c r="B88" s="8">
        <v>18</v>
      </c>
      <c r="C88" s="8">
        <v>100</v>
      </c>
      <c r="D88" s="22" t="s">
        <v>896</v>
      </c>
      <c r="E88" s="8" t="s">
        <v>18</v>
      </c>
      <c r="F88" s="64" t="s">
        <v>218</v>
      </c>
      <c r="G88" s="68" t="s">
        <v>715</v>
      </c>
      <c r="H88" s="16">
        <v>0.7112847222222222</v>
      </c>
      <c r="I88" s="16">
        <v>0.061979166666666585</v>
      </c>
      <c r="J88" s="66">
        <v>18.82352941176473</v>
      </c>
    </row>
    <row r="89" spans="1:10" ht="12.75">
      <c r="A89" s="8">
        <v>84</v>
      </c>
      <c r="B89" s="8">
        <v>19</v>
      </c>
      <c r="C89" s="8">
        <v>96</v>
      </c>
      <c r="D89" s="22" t="s">
        <v>1009</v>
      </c>
      <c r="E89" s="8" t="s">
        <v>18</v>
      </c>
      <c r="F89" s="64" t="s">
        <v>686</v>
      </c>
      <c r="G89" s="68" t="s">
        <v>720</v>
      </c>
      <c r="H89" s="16">
        <v>0.7114583333333333</v>
      </c>
      <c r="I89" s="16">
        <v>0.062152777777777724</v>
      </c>
      <c r="J89" s="66">
        <v>18.77094972067041</v>
      </c>
    </row>
    <row r="90" spans="1:10" ht="12.75">
      <c r="A90" s="8">
        <v>85</v>
      </c>
      <c r="B90" s="8">
        <v>20</v>
      </c>
      <c r="C90" s="8">
        <v>26</v>
      </c>
      <c r="D90" s="22" t="s">
        <v>753</v>
      </c>
      <c r="E90" s="8" t="s">
        <v>18</v>
      </c>
      <c r="F90" s="64" t="s">
        <v>667</v>
      </c>
      <c r="G90" s="68" t="s">
        <v>720</v>
      </c>
      <c r="H90" s="16">
        <v>0.7118055555555555</v>
      </c>
      <c r="I90" s="16">
        <v>0.06249999999999989</v>
      </c>
      <c r="J90" s="66">
        <v>18.6666666666667</v>
      </c>
    </row>
    <row r="91" spans="1:10" ht="12.75">
      <c r="A91" s="8">
        <v>86</v>
      </c>
      <c r="B91" s="8">
        <v>18</v>
      </c>
      <c r="C91" s="8">
        <v>139</v>
      </c>
      <c r="D91" s="22" t="s">
        <v>838</v>
      </c>
      <c r="E91" s="8" t="s">
        <v>17</v>
      </c>
      <c r="F91" s="64" t="s">
        <v>947</v>
      </c>
      <c r="G91" s="68" t="s">
        <v>715</v>
      </c>
      <c r="H91" s="16">
        <v>0.7118055555555555</v>
      </c>
      <c r="I91" s="16">
        <v>0.06249999999999989</v>
      </c>
      <c r="J91" s="66">
        <v>18.6666666666667</v>
      </c>
    </row>
    <row r="92" spans="1:10" ht="12.75">
      <c r="A92" s="8">
        <v>87</v>
      </c>
      <c r="B92" s="8">
        <v>15</v>
      </c>
      <c r="C92" s="8">
        <v>98</v>
      </c>
      <c r="D92" s="22" t="s">
        <v>888</v>
      </c>
      <c r="E92" s="8" t="s">
        <v>19</v>
      </c>
      <c r="F92" s="64" t="s">
        <v>218</v>
      </c>
      <c r="G92" s="68" t="s">
        <v>715</v>
      </c>
      <c r="H92" s="16">
        <v>0.7121527777777777</v>
      </c>
      <c r="I92" s="16">
        <v>0.06284722222222217</v>
      </c>
      <c r="J92" s="66">
        <v>18.563535911602226</v>
      </c>
    </row>
    <row r="93" spans="1:10" ht="12.75">
      <c r="A93" s="8">
        <v>88</v>
      </c>
      <c r="B93" s="8">
        <v>11</v>
      </c>
      <c r="C93" s="8">
        <v>118</v>
      </c>
      <c r="D93" s="22" t="s">
        <v>899</v>
      </c>
      <c r="E93" s="8" t="s">
        <v>20</v>
      </c>
      <c r="F93" s="64" t="s">
        <v>159</v>
      </c>
      <c r="G93" s="68" t="s">
        <v>720</v>
      </c>
      <c r="H93" s="16">
        <v>0.7125578703703703</v>
      </c>
      <c r="I93" s="16">
        <v>0.06325231481481475</v>
      </c>
      <c r="J93" s="66">
        <v>18.444647758462967</v>
      </c>
    </row>
    <row r="94" spans="1:10" ht="12.75">
      <c r="A94" s="8">
        <v>89</v>
      </c>
      <c r="B94" s="8">
        <v>21</v>
      </c>
      <c r="C94" s="8">
        <v>19</v>
      </c>
      <c r="D94" s="22" t="s">
        <v>955</v>
      </c>
      <c r="E94" s="8" t="s">
        <v>18</v>
      </c>
      <c r="F94" s="64" t="s">
        <v>956</v>
      </c>
      <c r="G94" s="68" t="s">
        <v>720</v>
      </c>
      <c r="H94" s="16">
        <v>0.7125578703703703</v>
      </c>
      <c r="I94" s="16">
        <v>0.06325231481481475</v>
      </c>
      <c r="J94" s="66">
        <v>18.444647758462967</v>
      </c>
    </row>
    <row r="95" spans="1:10" ht="12.75">
      <c r="A95" s="8">
        <v>90</v>
      </c>
      <c r="B95" s="8">
        <v>22</v>
      </c>
      <c r="C95" s="8">
        <v>126</v>
      </c>
      <c r="D95" s="22" t="s">
        <v>1031</v>
      </c>
      <c r="E95" s="8" t="s">
        <v>18</v>
      </c>
      <c r="F95" s="64" t="s">
        <v>667</v>
      </c>
      <c r="G95" s="68" t="s">
        <v>720</v>
      </c>
      <c r="H95" s="16">
        <v>0.7125925925925927</v>
      </c>
      <c r="I95" s="16">
        <v>0.06328703703703709</v>
      </c>
      <c r="J95" s="66">
        <v>18.43452816386246</v>
      </c>
    </row>
    <row r="96" spans="1:10" ht="12.75">
      <c r="A96" s="8">
        <v>91</v>
      </c>
      <c r="B96" s="8">
        <v>19</v>
      </c>
      <c r="C96" s="8">
        <v>132</v>
      </c>
      <c r="D96" s="22" t="s">
        <v>1036</v>
      </c>
      <c r="E96" s="8" t="s">
        <v>17</v>
      </c>
      <c r="F96" s="64" t="s">
        <v>947</v>
      </c>
      <c r="G96" s="68" t="s">
        <v>715</v>
      </c>
      <c r="H96" s="16">
        <v>0.7125925925925927</v>
      </c>
      <c r="I96" s="16">
        <v>0.06328703703703709</v>
      </c>
      <c r="J96" s="66">
        <v>18.43452816386246</v>
      </c>
    </row>
    <row r="97" spans="1:10" ht="12.75">
      <c r="A97" s="8">
        <v>92</v>
      </c>
      <c r="B97" s="8">
        <v>23</v>
      </c>
      <c r="C97" s="8">
        <v>73</v>
      </c>
      <c r="D97" s="22" t="s">
        <v>733</v>
      </c>
      <c r="E97" s="8" t="s">
        <v>18</v>
      </c>
      <c r="F97" s="64" t="s">
        <v>949</v>
      </c>
      <c r="G97" s="68" t="s">
        <v>718</v>
      </c>
      <c r="H97" s="16">
        <v>0.7129050925925925</v>
      </c>
      <c r="I97" s="16">
        <v>0.06359953703703691</v>
      </c>
      <c r="J97" s="66">
        <v>18.343949044586022</v>
      </c>
    </row>
    <row r="98" spans="1:10" ht="12.75">
      <c r="A98" s="8">
        <v>93</v>
      </c>
      <c r="B98" s="8">
        <v>16</v>
      </c>
      <c r="C98" s="8">
        <v>94</v>
      </c>
      <c r="D98" s="22" t="s">
        <v>1007</v>
      </c>
      <c r="E98" s="8" t="s">
        <v>19</v>
      </c>
      <c r="F98" s="64" t="s">
        <v>210</v>
      </c>
      <c r="G98" s="68" t="s">
        <v>720</v>
      </c>
      <c r="H98" s="16">
        <v>0.7129629629629629</v>
      </c>
      <c r="I98" s="16">
        <v>0.06365740740740733</v>
      </c>
      <c r="J98" s="66">
        <v>18.32727272727275</v>
      </c>
    </row>
    <row r="99" spans="1:10" ht="12.75">
      <c r="A99" s="8">
        <v>94</v>
      </c>
      <c r="B99" s="8">
        <v>17</v>
      </c>
      <c r="C99" s="8">
        <v>127</v>
      </c>
      <c r="D99" s="22" t="s">
        <v>875</v>
      </c>
      <c r="E99" s="8" t="s">
        <v>19</v>
      </c>
      <c r="F99" s="64" t="s">
        <v>948</v>
      </c>
      <c r="G99" s="68" t="s">
        <v>718</v>
      </c>
      <c r="H99" s="16">
        <v>0.7130787037037036</v>
      </c>
      <c r="I99" s="16">
        <v>0.06377314814814805</v>
      </c>
      <c r="J99" s="66">
        <v>18.294010889292224</v>
      </c>
    </row>
    <row r="100" spans="1:10" ht="12.75">
      <c r="A100" s="8">
        <v>95</v>
      </c>
      <c r="B100" s="8">
        <v>20</v>
      </c>
      <c r="C100" s="8">
        <v>103</v>
      </c>
      <c r="D100" s="22" t="s">
        <v>895</v>
      </c>
      <c r="E100" s="8" t="s">
        <v>17</v>
      </c>
      <c r="F100" s="64" t="s">
        <v>218</v>
      </c>
      <c r="G100" s="68" t="s">
        <v>715</v>
      </c>
      <c r="H100" s="16">
        <v>0.7140625</v>
      </c>
      <c r="I100" s="16">
        <v>0.06475694444444446</v>
      </c>
      <c r="J100" s="66">
        <v>18.016085790884713</v>
      </c>
    </row>
    <row r="101" spans="1:10" ht="12.75">
      <c r="A101" s="8">
        <v>96</v>
      </c>
      <c r="B101" s="8">
        <v>12</v>
      </c>
      <c r="C101" s="8">
        <v>95</v>
      </c>
      <c r="D101" s="22" t="s">
        <v>1008</v>
      </c>
      <c r="E101" s="8" t="s">
        <v>20</v>
      </c>
      <c r="F101" s="64" t="s">
        <v>686</v>
      </c>
      <c r="G101" s="68" t="s">
        <v>720</v>
      </c>
      <c r="H101" s="16">
        <v>0.7140625</v>
      </c>
      <c r="I101" s="16">
        <v>0.06475694444444446</v>
      </c>
      <c r="J101" s="66">
        <v>18.016085790884713</v>
      </c>
    </row>
    <row r="102" spans="1:10" ht="12.75">
      <c r="A102" s="8">
        <v>97</v>
      </c>
      <c r="B102" s="8">
        <v>21</v>
      </c>
      <c r="C102" s="8">
        <v>77</v>
      </c>
      <c r="D102" s="22" t="s">
        <v>905</v>
      </c>
      <c r="E102" s="8" t="s">
        <v>17</v>
      </c>
      <c r="F102" s="64" t="s">
        <v>954</v>
      </c>
      <c r="G102" s="68" t="s">
        <v>715</v>
      </c>
      <c r="H102" s="16">
        <v>0.7142592592592593</v>
      </c>
      <c r="I102" s="16">
        <v>0.06495370370370368</v>
      </c>
      <c r="J102" s="66">
        <v>17.96151104775482</v>
      </c>
    </row>
    <row r="103" spans="1:10" ht="12.75">
      <c r="A103" s="8">
        <v>98</v>
      </c>
      <c r="B103" s="8">
        <v>22</v>
      </c>
      <c r="C103" s="8">
        <v>142</v>
      </c>
      <c r="D103" s="22" t="s">
        <v>1042</v>
      </c>
      <c r="E103" s="8" t="s">
        <v>17</v>
      </c>
      <c r="F103" s="64" t="s">
        <v>1043</v>
      </c>
      <c r="G103" s="68" t="s">
        <v>718</v>
      </c>
      <c r="H103" s="16">
        <v>0.714375</v>
      </c>
      <c r="I103" s="16">
        <v>0.0650694444444444</v>
      </c>
      <c r="J103" s="66">
        <v>17.92956243329777</v>
      </c>
    </row>
    <row r="104" spans="1:10" ht="12.75">
      <c r="A104" s="8">
        <v>99</v>
      </c>
      <c r="B104" s="8">
        <v>23</v>
      </c>
      <c r="C104" s="8">
        <v>128</v>
      </c>
      <c r="D104" s="22" t="s">
        <v>1032</v>
      </c>
      <c r="E104" s="8" t="s">
        <v>16</v>
      </c>
      <c r="F104" s="64" t="s">
        <v>205</v>
      </c>
      <c r="G104" s="68" t="s">
        <v>720</v>
      </c>
      <c r="H104" s="16">
        <v>0.714525462962963</v>
      </c>
      <c r="I104" s="16">
        <v>0.06521990740740746</v>
      </c>
      <c r="J104" s="66">
        <v>17.88819875776396</v>
      </c>
    </row>
    <row r="105" spans="1:10" ht="12.75">
      <c r="A105" s="8">
        <v>100</v>
      </c>
      <c r="B105" s="8">
        <v>18</v>
      </c>
      <c r="C105" s="8">
        <v>78</v>
      </c>
      <c r="D105" s="22" t="s">
        <v>903</v>
      </c>
      <c r="E105" s="8" t="s">
        <v>19</v>
      </c>
      <c r="F105" s="64" t="s">
        <v>954</v>
      </c>
      <c r="G105" s="68" t="s">
        <v>715</v>
      </c>
      <c r="H105" s="16">
        <v>0.7146412037037037</v>
      </c>
      <c r="I105" s="16">
        <v>0.06533564814814807</v>
      </c>
      <c r="J105" s="66">
        <v>17.856510186005334</v>
      </c>
    </row>
    <row r="106" spans="1:10" ht="12.75">
      <c r="A106" s="8">
        <v>101</v>
      </c>
      <c r="B106" s="8">
        <v>24</v>
      </c>
      <c r="C106" s="8">
        <v>140</v>
      </c>
      <c r="D106" s="22" t="s">
        <v>1041</v>
      </c>
      <c r="E106" s="8" t="s">
        <v>16</v>
      </c>
      <c r="F106" s="64" t="s">
        <v>947</v>
      </c>
      <c r="G106" s="68" t="s">
        <v>715</v>
      </c>
      <c r="H106" s="16">
        <v>0.7147569444444444</v>
      </c>
      <c r="I106" s="16">
        <v>0.0654513888888888</v>
      </c>
      <c r="J106" s="66">
        <v>17.824933687002677</v>
      </c>
    </row>
    <row r="107" spans="1:10" ht="12.75">
      <c r="A107" s="8">
        <v>102</v>
      </c>
      <c r="B107" s="8">
        <v>24</v>
      </c>
      <c r="C107" s="8">
        <v>151</v>
      </c>
      <c r="D107" s="22" t="s">
        <v>1047</v>
      </c>
      <c r="E107" s="8" t="s">
        <v>18</v>
      </c>
      <c r="F107" s="64" t="s">
        <v>713</v>
      </c>
      <c r="G107" s="68" t="s">
        <v>715</v>
      </c>
      <c r="H107" s="16">
        <v>0.7155671296296297</v>
      </c>
      <c r="I107" s="16">
        <v>0.06626157407407407</v>
      </c>
      <c r="J107" s="66">
        <v>17.60698689956332</v>
      </c>
    </row>
    <row r="108" spans="1:10" ht="12.75">
      <c r="A108" s="8">
        <v>103</v>
      </c>
      <c r="B108" s="8">
        <v>25</v>
      </c>
      <c r="C108" s="8">
        <v>150</v>
      </c>
      <c r="D108" s="22" t="s">
        <v>716</v>
      </c>
      <c r="E108" s="8" t="s">
        <v>18</v>
      </c>
      <c r="F108" s="64" t="s">
        <v>713</v>
      </c>
      <c r="G108" s="68" t="s">
        <v>715</v>
      </c>
      <c r="H108" s="16">
        <v>0.7155671296296297</v>
      </c>
      <c r="I108" s="16">
        <v>0.06626157407407407</v>
      </c>
      <c r="J108" s="66">
        <v>17.60698689956332</v>
      </c>
    </row>
    <row r="109" spans="1:10" ht="12.75">
      <c r="A109" s="8">
        <v>104</v>
      </c>
      <c r="B109" s="8">
        <v>19</v>
      </c>
      <c r="C109" s="8">
        <v>34</v>
      </c>
      <c r="D109" s="22" t="s">
        <v>790</v>
      </c>
      <c r="E109" s="8" t="s">
        <v>19</v>
      </c>
      <c r="F109" s="64" t="s">
        <v>386</v>
      </c>
      <c r="G109" s="68" t="s">
        <v>718</v>
      </c>
      <c r="H109" s="16">
        <v>0.7155671296296297</v>
      </c>
      <c r="I109" s="16">
        <v>0.06626157407407407</v>
      </c>
      <c r="J109" s="66">
        <v>17.60698689956332</v>
      </c>
    </row>
    <row r="110" spans="1:10" ht="12.75">
      <c r="A110" s="8">
        <v>105</v>
      </c>
      <c r="B110" s="8">
        <v>23</v>
      </c>
      <c r="C110" s="8">
        <v>136</v>
      </c>
      <c r="D110" s="22" t="s">
        <v>1038</v>
      </c>
      <c r="E110" s="8" t="s">
        <v>17</v>
      </c>
      <c r="F110" s="64" t="s">
        <v>465</v>
      </c>
      <c r="G110" s="68" t="s">
        <v>715</v>
      </c>
      <c r="H110" s="16">
        <v>0.7158564814814815</v>
      </c>
      <c r="I110" s="16">
        <v>0.06655092592592593</v>
      </c>
      <c r="J110" s="66">
        <v>17.530434782608694</v>
      </c>
    </row>
    <row r="111" spans="1:10" ht="12.75">
      <c r="A111" s="8">
        <v>106</v>
      </c>
      <c r="B111" s="8">
        <v>13</v>
      </c>
      <c r="C111" s="8">
        <v>42</v>
      </c>
      <c r="D111" s="22" t="s">
        <v>854</v>
      </c>
      <c r="E111" s="8" t="s">
        <v>20</v>
      </c>
      <c r="F111" s="64" t="s">
        <v>949</v>
      </c>
      <c r="G111" s="68" t="s">
        <v>718</v>
      </c>
      <c r="H111" s="16">
        <v>0.7158564814814815</v>
      </c>
      <c r="I111" s="16">
        <v>0.06655092592592593</v>
      </c>
      <c r="J111" s="66">
        <v>17.530434782608694</v>
      </c>
    </row>
    <row r="112" spans="1:10" ht="12.75">
      <c r="A112" s="8">
        <v>107</v>
      </c>
      <c r="B112" s="8">
        <v>14</v>
      </c>
      <c r="C112" s="8">
        <v>143</v>
      </c>
      <c r="D112" s="22" t="s">
        <v>846</v>
      </c>
      <c r="E112" s="8" t="s">
        <v>20</v>
      </c>
      <c r="F112" s="64" t="s">
        <v>1043</v>
      </c>
      <c r="G112" s="68" t="s">
        <v>718</v>
      </c>
      <c r="H112" s="16">
        <v>0.7158564814814815</v>
      </c>
      <c r="I112" s="16">
        <v>0.06655092592592593</v>
      </c>
      <c r="J112" s="66">
        <v>17.530434782608694</v>
      </c>
    </row>
    <row r="113" spans="1:10" ht="12.75">
      <c r="A113" s="8">
        <v>108</v>
      </c>
      <c r="B113" s="8">
        <v>26</v>
      </c>
      <c r="C113" s="8">
        <v>102</v>
      </c>
      <c r="D113" s="22" t="s">
        <v>898</v>
      </c>
      <c r="E113" s="8" t="s">
        <v>18</v>
      </c>
      <c r="F113" s="64" t="s">
        <v>218</v>
      </c>
      <c r="G113" s="68" t="s">
        <v>715</v>
      </c>
      <c r="H113" s="16">
        <v>0.7167245370370371</v>
      </c>
      <c r="I113" s="16">
        <v>0.06741898148148151</v>
      </c>
      <c r="J113" s="66">
        <v>17.304721030042913</v>
      </c>
    </row>
    <row r="114" spans="1:10" ht="12.75">
      <c r="A114" s="8">
        <v>109</v>
      </c>
      <c r="B114" s="8">
        <v>20</v>
      </c>
      <c r="C114" s="8">
        <v>50</v>
      </c>
      <c r="D114" s="22" t="s">
        <v>979</v>
      </c>
      <c r="E114" s="8" t="s">
        <v>19</v>
      </c>
      <c r="F114" s="64" t="s">
        <v>210</v>
      </c>
      <c r="G114" s="68" t="s">
        <v>720</v>
      </c>
      <c r="H114" s="16">
        <v>0.7171875</v>
      </c>
      <c r="I114" s="16">
        <v>0.0678819444444444</v>
      </c>
      <c r="J114" s="66">
        <v>17.18670076726344</v>
      </c>
    </row>
    <row r="115" spans="1:10" ht="12.75">
      <c r="A115" s="8">
        <v>110</v>
      </c>
      <c r="B115" s="8">
        <v>27</v>
      </c>
      <c r="C115" s="8">
        <v>93</v>
      </c>
      <c r="D115" s="22" t="s">
        <v>1006</v>
      </c>
      <c r="E115" s="8" t="s">
        <v>18</v>
      </c>
      <c r="F115" s="64" t="s">
        <v>210</v>
      </c>
      <c r="G115" s="68" t="s">
        <v>720</v>
      </c>
      <c r="H115" s="16">
        <v>0.7182175925925925</v>
      </c>
      <c r="I115" s="16">
        <v>0.06891203703703697</v>
      </c>
      <c r="J115" s="66">
        <v>16.92979509573398</v>
      </c>
    </row>
    <row r="116" spans="1:10" ht="12.75">
      <c r="A116" s="8">
        <v>111</v>
      </c>
      <c r="B116" s="8">
        <v>28</v>
      </c>
      <c r="C116" s="8">
        <v>87</v>
      </c>
      <c r="D116" s="22" t="s">
        <v>1002</v>
      </c>
      <c r="E116" s="8" t="s">
        <v>18</v>
      </c>
      <c r="F116" s="64" t="s">
        <v>643</v>
      </c>
      <c r="G116" s="68" t="s">
        <v>715</v>
      </c>
      <c r="H116" s="16">
        <v>0.718287037037037</v>
      </c>
      <c r="I116" s="16">
        <v>0.06898148148148142</v>
      </c>
      <c r="J116" s="66">
        <v>16.912751677852363</v>
      </c>
    </row>
    <row r="117" spans="1:10" ht="12.75">
      <c r="A117" s="8">
        <v>112</v>
      </c>
      <c r="B117" s="8">
        <v>21</v>
      </c>
      <c r="C117" s="8">
        <v>125</v>
      </c>
      <c r="D117" s="22" t="s">
        <v>1020</v>
      </c>
      <c r="E117" s="8" t="s">
        <v>19</v>
      </c>
      <c r="F117" s="64" t="s">
        <v>651</v>
      </c>
      <c r="G117" s="68" t="s">
        <v>720</v>
      </c>
      <c r="H117" s="16">
        <v>0.71875</v>
      </c>
      <c r="I117" s="16">
        <v>0.06944444444444442</v>
      </c>
      <c r="J117" s="66">
        <v>16.8</v>
      </c>
    </row>
    <row r="118" spans="1:10" ht="12.75">
      <c r="A118" s="8">
        <v>113</v>
      </c>
      <c r="B118" s="8">
        <v>22</v>
      </c>
      <c r="C118" s="8">
        <v>48</v>
      </c>
      <c r="D118" s="22" t="s">
        <v>977</v>
      </c>
      <c r="E118" s="8" t="s">
        <v>19</v>
      </c>
      <c r="F118" s="64" t="s">
        <v>713</v>
      </c>
      <c r="G118" s="68" t="s">
        <v>715</v>
      </c>
      <c r="H118" s="16">
        <v>0.7199074074074074</v>
      </c>
      <c r="I118" s="16">
        <v>0.07060185185185186</v>
      </c>
      <c r="J118" s="66">
        <v>16.524590163934423</v>
      </c>
    </row>
    <row r="119" spans="1:10" ht="12.75">
      <c r="A119" s="8">
        <v>114</v>
      </c>
      <c r="B119" s="8">
        <v>29</v>
      </c>
      <c r="C119" s="8">
        <v>75</v>
      </c>
      <c r="D119" s="22" t="s">
        <v>848</v>
      </c>
      <c r="E119" s="8" t="s">
        <v>18</v>
      </c>
      <c r="F119" s="64" t="s">
        <v>667</v>
      </c>
      <c r="G119" s="68" t="s">
        <v>720</v>
      </c>
      <c r="H119" s="16">
        <v>0.720138888888889</v>
      </c>
      <c r="I119" s="16">
        <v>0.07083333333333341</v>
      </c>
      <c r="J119" s="66">
        <v>16.470588235294098</v>
      </c>
    </row>
    <row r="120" spans="1:10" ht="12.75">
      <c r="A120" s="8">
        <v>115</v>
      </c>
      <c r="B120" s="8">
        <v>23</v>
      </c>
      <c r="C120" s="8">
        <v>72</v>
      </c>
      <c r="D120" s="22" t="s">
        <v>997</v>
      </c>
      <c r="E120" s="8" t="s">
        <v>19</v>
      </c>
      <c r="F120" s="64" t="s">
        <v>274</v>
      </c>
      <c r="G120" s="68" t="s">
        <v>720</v>
      </c>
      <c r="H120" s="16">
        <v>0.720138888888889</v>
      </c>
      <c r="I120" s="16">
        <v>0.07083333333333341</v>
      </c>
      <c r="J120" s="66">
        <v>16.470588235294098</v>
      </c>
    </row>
    <row r="121" spans="1:10" ht="12.75">
      <c r="A121" s="8">
        <v>116</v>
      </c>
      <c r="B121" s="8">
        <v>30</v>
      </c>
      <c r="C121" s="8">
        <v>106</v>
      </c>
      <c r="D121" s="22" t="s">
        <v>860</v>
      </c>
      <c r="E121" s="8" t="s">
        <v>18</v>
      </c>
      <c r="F121" s="64" t="s">
        <v>601</v>
      </c>
      <c r="G121" s="68" t="s">
        <v>715</v>
      </c>
      <c r="H121" s="16">
        <v>0.7287037037037036</v>
      </c>
      <c r="I121" s="16">
        <v>0.07939814814814805</v>
      </c>
      <c r="J121" s="66">
        <v>14.693877551020426</v>
      </c>
    </row>
    <row r="122" spans="1:10" ht="12.75">
      <c r="A122" s="8">
        <v>117</v>
      </c>
      <c r="B122" s="8">
        <v>15</v>
      </c>
      <c r="C122" s="8">
        <v>156</v>
      </c>
      <c r="D122" s="22" t="s">
        <v>1051</v>
      </c>
      <c r="E122" s="8" t="s">
        <v>20</v>
      </c>
      <c r="F122" s="64" t="s">
        <v>573</v>
      </c>
      <c r="G122" s="68" t="s">
        <v>720</v>
      </c>
      <c r="H122" s="16">
        <v>0.7291666666666666</v>
      </c>
      <c r="I122" s="16">
        <v>0.07986111111111105</v>
      </c>
      <c r="J122" s="66">
        <v>14.608695652173925</v>
      </c>
    </row>
    <row r="123" spans="1:10" ht="12.75">
      <c r="A123" s="8">
        <v>118</v>
      </c>
      <c r="B123" s="8">
        <v>25</v>
      </c>
      <c r="C123" s="8">
        <v>23</v>
      </c>
      <c r="D123" s="22" t="s">
        <v>959</v>
      </c>
      <c r="E123" s="8" t="s">
        <v>16</v>
      </c>
      <c r="F123" s="64" t="s">
        <v>124</v>
      </c>
      <c r="G123" s="68" t="s">
        <v>720</v>
      </c>
      <c r="H123" s="16">
        <v>0.7291666666666666</v>
      </c>
      <c r="I123" s="16">
        <v>0.07986111111111105</v>
      </c>
      <c r="J123" s="66">
        <v>14.608695652173925</v>
      </c>
    </row>
    <row r="124" spans="1:10" ht="12.75">
      <c r="A124" s="8">
        <v>119</v>
      </c>
      <c r="B124" s="8">
        <v>24</v>
      </c>
      <c r="C124" s="8">
        <v>104</v>
      </c>
      <c r="D124" s="22" t="s">
        <v>897</v>
      </c>
      <c r="E124" s="8" t="s">
        <v>17</v>
      </c>
      <c r="F124" s="64" t="s">
        <v>218</v>
      </c>
      <c r="G124" s="68" t="s">
        <v>715</v>
      </c>
      <c r="H124" s="16">
        <v>0.7291666666666666</v>
      </c>
      <c r="I124" s="16">
        <v>0.07986111111111105</v>
      </c>
      <c r="J124" s="66">
        <v>14.608695652173925</v>
      </c>
    </row>
    <row r="125" spans="1:10" ht="12.75">
      <c r="A125" s="8">
        <v>120</v>
      </c>
      <c r="B125" s="8">
        <v>31</v>
      </c>
      <c r="C125" s="8">
        <v>97</v>
      </c>
      <c r="D125" s="22" t="s">
        <v>887</v>
      </c>
      <c r="E125" s="8" t="s">
        <v>18</v>
      </c>
      <c r="F125" s="64" t="s">
        <v>218</v>
      </c>
      <c r="G125" s="68" t="s">
        <v>715</v>
      </c>
      <c r="H125" s="16">
        <v>0.7291666666666666</v>
      </c>
      <c r="I125" s="16">
        <v>0.07986111111111105</v>
      </c>
      <c r="J125" s="66">
        <v>14.608695652173925</v>
      </c>
    </row>
    <row r="126" spans="1:10" ht="12.75">
      <c r="A126" s="8">
        <v>121</v>
      </c>
      <c r="B126" s="8">
        <v>32</v>
      </c>
      <c r="C126" s="8">
        <v>152</v>
      </c>
      <c r="D126" s="22" t="s">
        <v>1049</v>
      </c>
      <c r="E126" s="8" t="s">
        <v>18</v>
      </c>
      <c r="F126" s="64" t="s">
        <v>713</v>
      </c>
      <c r="G126" s="68" t="s">
        <v>715</v>
      </c>
      <c r="H126" s="16">
        <v>0.7291666666666666</v>
      </c>
      <c r="I126" s="16">
        <v>0.07986111111111105</v>
      </c>
      <c r="J126" s="66">
        <v>14.608695652173925</v>
      </c>
    </row>
    <row r="127" spans="1:10" ht="12.75">
      <c r="A127" s="8">
        <v>122</v>
      </c>
      <c r="B127" s="8">
        <v>33</v>
      </c>
      <c r="C127" s="8">
        <v>16</v>
      </c>
      <c r="D127" s="22" t="s">
        <v>724</v>
      </c>
      <c r="E127" s="8" t="s">
        <v>18</v>
      </c>
      <c r="F127" s="64" t="s">
        <v>953</v>
      </c>
      <c r="G127" s="68" t="s">
        <v>720</v>
      </c>
      <c r="H127" s="16">
        <v>0.7291666666666666</v>
      </c>
      <c r="I127" s="16">
        <v>0.07986111111111105</v>
      </c>
      <c r="J127" s="66">
        <v>14.608695652173925</v>
      </c>
    </row>
    <row r="128" spans="1:10" ht="12.75">
      <c r="A128" s="8">
        <v>123</v>
      </c>
      <c r="B128" s="8">
        <v>25</v>
      </c>
      <c r="C128" s="8">
        <v>33</v>
      </c>
      <c r="D128" s="22" t="s">
        <v>966</v>
      </c>
      <c r="E128" s="8" t="s">
        <v>17</v>
      </c>
      <c r="F128" s="64" t="s">
        <v>190</v>
      </c>
      <c r="G128" s="68" t="s">
        <v>715</v>
      </c>
      <c r="H128" s="16">
        <v>0.7291666666666666</v>
      </c>
      <c r="I128" s="16">
        <v>0.07986111111111105</v>
      </c>
      <c r="J128" s="66">
        <v>14.608695652173925</v>
      </c>
    </row>
    <row r="129" spans="1:10" ht="12.75">
      <c r="A129" s="8">
        <v>124</v>
      </c>
      <c r="B129" s="8">
        <v>16</v>
      </c>
      <c r="C129" s="8">
        <v>70</v>
      </c>
      <c r="D129" s="22" t="s">
        <v>853</v>
      </c>
      <c r="E129" s="8" t="s">
        <v>20</v>
      </c>
      <c r="F129" s="64" t="s">
        <v>948</v>
      </c>
      <c r="G129" s="68" t="s">
        <v>718</v>
      </c>
      <c r="H129" s="16">
        <v>0.7291666666666666</v>
      </c>
      <c r="I129" s="16">
        <v>0.07986111111111105</v>
      </c>
      <c r="J129" s="66">
        <v>14.608695652173925</v>
      </c>
    </row>
    <row r="130" spans="1:10" ht="12.75">
      <c r="A130" s="8">
        <v>125</v>
      </c>
      <c r="B130" s="8">
        <v>17</v>
      </c>
      <c r="C130" s="8">
        <v>137</v>
      </c>
      <c r="D130" s="22" t="s">
        <v>1039</v>
      </c>
      <c r="E130" s="8" t="s">
        <v>20</v>
      </c>
      <c r="F130" s="64" t="s">
        <v>464</v>
      </c>
      <c r="G130" s="68" t="s">
        <v>720</v>
      </c>
      <c r="H130" s="16">
        <v>0.7291666666666666</v>
      </c>
      <c r="I130" s="16">
        <v>0.07986111111111105</v>
      </c>
      <c r="J130" s="66">
        <v>14.608695652173925</v>
      </c>
    </row>
    <row r="131" spans="1:10" ht="12.75">
      <c r="A131" s="8">
        <v>126</v>
      </c>
      <c r="B131" s="8">
        <v>24</v>
      </c>
      <c r="C131" s="8">
        <v>47</v>
      </c>
      <c r="D131" s="22" t="s">
        <v>714</v>
      </c>
      <c r="E131" s="8" t="s">
        <v>19</v>
      </c>
      <c r="F131" s="64" t="s">
        <v>713</v>
      </c>
      <c r="G131" s="68" t="s">
        <v>715</v>
      </c>
      <c r="H131" s="16">
        <v>0.7291666666666666</v>
      </c>
      <c r="I131" s="16">
        <v>0.07986111111111105</v>
      </c>
      <c r="J131" s="66">
        <v>14.608695652173925</v>
      </c>
    </row>
    <row r="133" spans="1:10" ht="15">
      <c r="A133" s="76" t="s">
        <v>1119</v>
      </c>
      <c r="B133" s="76"/>
      <c r="C133" s="76"/>
      <c r="D133" s="76"/>
      <c r="E133" s="76"/>
      <c r="F133" s="76"/>
      <c r="G133" s="76"/>
      <c r="H133" s="76"/>
      <c r="I133" s="76"/>
      <c r="J133" s="76"/>
    </row>
    <row r="134" spans="1:10" ht="12.75">
      <c r="A134" s="5" t="s">
        <v>6</v>
      </c>
      <c r="B134" s="5" t="s">
        <v>68</v>
      </c>
      <c r="C134" s="5" t="s">
        <v>55</v>
      </c>
      <c r="D134" s="5" t="s">
        <v>10</v>
      </c>
      <c r="E134" s="5" t="s">
        <v>11</v>
      </c>
      <c r="F134" s="5" t="s">
        <v>5</v>
      </c>
      <c r="G134" s="24" t="s">
        <v>56</v>
      </c>
      <c r="H134" s="17" t="s">
        <v>49</v>
      </c>
      <c r="I134" s="24" t="s">
        <v>1</v>
      </c>
      <c r="J134" s="24" t="s">
        <v>3</v>
      </c>
    </row>
    <row r="135" spans="1:10" ht="12.75">
      <c r="A135" s="75" t="s">
        <v>913</v>
      </c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2.75">
      <c r="A136" s="8">
        <v>1</v>
      </c>
      <c r="B136" s="8">
        <v>1</v>
      </c>
      <c r="C136" s="8">
        <v>36</v>
      </c>
      <c r="D136" s="22" t="s">
        <v>969</v>
      </c>
      <c r="E136" s="8" t="s">
        <v>16</v>
      </c>
      <c r="F136" s="64" t="s">
        <v>970</v>
      </c>
      <c r="G136" s="71" t="s">
        <v>720</v>
      </c>
      <c r="H136" s="16">
        <v>0.6961805555555555</v>
      </c>
      <c r="I136" s="16">
        <v>0.04687499999999989</v>
      </c>
      <c r="J136" s="66">
        <v>24.888888888888946</v>
      </c>
    </row>
    <row r="137" spans="1:10" ht="12.75">
      <c r="A137" s="8">
        <v>2</v>
      </c>
      <c r="B137" s="8">
        <v>2</v>
      </c>
      <c r="C137" s="8">
        <v>17</v>
      </c>
      <c r="D137" s="22" t="s">
        <v>951</v>
      </c>
      <c r="E137" s="8" t="s">
        <v>16</v>
      </c>
      <c r="F137" s="64" t="s">
        <v>953</v>
      </c>
      <c r="G137" s="71" t="s">
        <v>720</v>
      </c>
      <c r="H137" s="16">
        <v>0.6969907407407407</v>
      </c>
      <c r="I137" s="16">
        <v>0.047685185185185164</v>
      </c>
      <c r="J137" s="66">
        <v>24.46601941747574</v>
      </c>
    </row>
    <row r="138" spans="1:10" ht="12.75">
      <c r="A138" s="8">
        <v>3</v>
      </c>
      <c r="B138" s="8">
        <v>3</v>
      </c>
      <c r="C138" s="8">
        <v>88</v>
      </c>
      <c r="D138" s="22" t="s">
        <v>1003</v>
      </c>
      <c r="E138" s="8" t="s">
        <v>16</v>
      </c>
      <c r="F138" s="64" t="s">
        <v>210</v>
      </c>
      <c r="G138" s="71" t="s">
        <v>720</v>
      </c>
      <c r="H138" s="16">
        <v>0.697800925925926</v>
      </c>
      <c r="I138" s="16">
        <v>0.04849537037037044</v>
      </c>
      <c r="J138" s="66">
        <v>24.057279236276816</v>
      </c>
    </row>
    <row r="139" spans="1:10" ht="12.75">
      <c r="A139" s="8">
        <v>5</v>
      </c>
      <c r="B139" s="8">
        <v>4</v>
      </c>
      <c r="C139" s="8">
        <v>12</v>
      </c>
      <c r="D139" s="22" t="s">
        <v>721</v>
      </c>
      <c r="E139" s="8" t="s">
        <v>16</v>
      </c>
      <c r="F139" s="64" t="s">
        <v>953</v>
      </c>
      <c r="G139" s="71" t="s">
        <v>720</v>
      </c>
      <c r="H139" s="16">
        <v>0.6994791666666668</v>
      </c>
      <c r="I139" s="16">
        <v>0.05017361111111118</v>
      </c>
      <c r="J139" s="66">
        <v>23.252595155709308</v>
      </c>
    </row>
    <row r="140" spans="1:10" ht="12.75">
      <c r="A140" s="8">
        <v>8</v>
      </c>
      <c r="B140" s="8">
        <v>5</v>
      </c>
      <c r="C140" s="8">
        <v>115</v>
      </c>
      <c r="D140" s="22" t="s">
        <v>1018</v>
      </c>
      <c r="E140" s="8" t="s">
        <v>16</v>
      </c>
      <c r="F140" s="64" t="s">
        <v>336</v>
      </c>
      <c r="G140" s="71" t="s">
        <v>715</v>
      </c>
      <c r="H140" s="16">
        <v>0.7000694444444443</v>
      </c>
      <c r="I140" s="16">
        <v>0.05076388888888872</v>
      </c>
      <c r="J140" s="66">
        <v>22.98221614227094</v>
      </c>
    </row>
    <row r="141" spans="1:10" ht="12.75">
      <c r="A141" s="8">
        <v>18</v>
      </c>
      <c r="B141" s="8">
        <v>6</v>
      </c>
      <c r="C141" s="8">
        <v>13</v>
      </c>
      <c r="D141" s="22" t="s">
        <v>722</v>
      </c>
      <c r="E141" s="8" t="s">
        <v>16</v>
      </c>
      <c r="F141" s="64" t="s">
        <v>953</v>
      </c>
      <c r="G141" s="71" t="s">
        <v>720</v>
      </c>
      <c r="H141" s="16">
        <v>0.7015046296296297</v>
      </c>
      <c r="I141" s="16">
        <v>0.05219907407407409</v>
      </c>
      <c r="J141" s="66">
        <v>22.350332594235027</v>
      </c>
    </row>
    <row r="142" spans="1:10" ht="12.75">
      <c r="A142" s="8">
        <v>20</v>
      </c>
      <c r="B142" s="8">
        <v>7</v>
      </c>
      <c r="C142" s="8">
        <v>44</v>
      </c>
      <c r="D142" s="22" t="s">
        <v>975</v>
      </c>
      <c r="E142" s="8" t="s">
        <v>16</v>
      </c>
      <c r="F142" s="64" t="s">
        <v>292</v>
      </c>
      <c r="G142" s="71" t="s">
        <v>976</v>
      </c>
      <c r="H142" s="16">
        <v>0.702025462962963</v>
      </c>
      <c r="I142" s="16">
        <v>0.052719907407407396</v>
      </c>
      <c r="J142" s="66">
        <v>22.129527991218445</v>
      </c>
    </row>
    <row r="143" spans="1:10" ht="12.75">
      <c r="A143" s="8">
        <v>23</v>
      </c>
      <c r="B143" s="8">
        <v>8</v>
      </c>
      <c r="C143" s="8">
        <v>68</v>
      </c>
      <c r="D143" s="22" t="s">
        <v>851</v>
      </c>
      <c r="E143" s="8" t="s">
        <v>16</v>
      </c>
      <c r="F143" s="64" t="s">
        <v>892</v>
      </c>
      <c r="G143" s="71" t="s">
        <v>720</v>
      </c>
      <c r="H143" s="16">
        <v>0.7024305555555556</v>
      </c>
      <c r="I143" s="16">
        <v>0.053125</v>
      </c>
      <c r="J143" s="66">
        <v>21.9607843137255</v>
      </c>
    </row>
    <row r="144" spans="1:10" ht="12.75">
      <c r="A144" s="8">
        <v>29</v>
      </c>
      <c r="B144" s="8">
        <v>9</v>
      </c>
      <c r="C144" s="8">
        <v>18</v>
      </c>
      <c r="D144" s="22" t="s">
        <v>726</v>
      </c>
      <c r="E144" s="8" t="s">
        <v>16</v>
      </c>
      <c r="F144" s="64" t="s">
        <v>954</v>
      </c>
      <c r="G144" s="71" t="s">
        <v>715</v>
      </c>
      <c r="H144" s="16">
        <v>0.7032407407407407</v>
      </c>
      <c r="I144" s="16">
        <v>0.05393518518518514</v>
      </c>
      <c r="J144" s="66">
        <v>21.630901287553666</v>
      </c>
    </row>
    <row r="145" spans="1:10" ht="12.75">
      <c r="A145" s="8">
        <v>34</v>
      </c>
      <c r="B145" s="8">
        <v>10</v>
      </c>
      <c r="C145" s="8">
        <v>84</v>
      </c>
      <c r="D145" s="22" t="s">
        <v>1001</v>
      </c>
      <c r="E145" s="8" t="s">
        <v>16</v>
      </c>
      <c r="F145" s="64" t="s">
        <v>954</v>
      </c>
      <c r="G145" s="71" t="s">
        <v>715</v>
      </c>
      <c r="H145" s="16">
        <v>0.7035300925925926</v>
      </c>
      <c r="I145" s="16">
        <v>0.054224537037037</v>
      </c>
      <c r="J145" s="66">
        <v>21.515474919957324</v>
      </c>
    </row>
    <row r="146" spans="1:10" ht="12.75">
      <c r="A146" s="8">
        <v>36</v>
      </c>
      <c r="B146" s="8">
        <v>11</v>
      </c>
      <c r="C146" s="8">
        <v>141</v>
      </c>
      <c r="D146" s="22" t="s">
        <v>841</v>
      </c>
      <c r="E146" s="8" t="s">
        <v>16</v>
      </c>
      <c r="F146" s="64" t="s">
        <v>947</v>
      </c>
      <c r="G146" s="71" t="s">
        <v>715</v>
      </c>
      <c r="H146" s="16">
        <v>0.7039351851851853</v>
      </c>
      <c r="I146" s="16">
        <v>0.054629629629629695</v>
      </c>
      <c r="J146" s="66">
        <v>21.355932203389806</v>
      </c>
    </row>
    <row r="147" spans="1:10" ht="12.75">
      <c r="A147" s="8">
        <v>38</v>
      </c>
      <c r="B147" s="8">
        <v>12</v>
      </c>
      <c r="C147" s="8">
        <v>81</v>
      </c>
      <c r="D147" s="22" t="s">
        <v>798</v>
      </c>
      <c r="E147" s="8" t="s">
        <v>16</v>
      </c>
      <c r="F147" s="64" t="s">
        <v>954</v>
      </c>
      <c r="G147" s="71" t="s">
        <v>715</v>
      </c>
      <c r="H147" s="16">
        <v>0.7039351851851853</v>
      </c>
      <c r="I147" s="16">
        <v>0.054629629629629695</v>
      </c>
      <c r="J147" s="66">
        <v>21.355932203389806</v>
      </c>
    </row>
    <row r="148" spans="1:10" ht="12.75">
      <c r="A148" s="8">
        <v>42</v>
      </c>
      <c r="B148" s="8">
        <v>13</v>
      </c>
      <c r="C148" s="8">
        <v>145</v>
      </c>
      <c r="D148" s="22" t="s">
        <v>1044</v>
      </c>
      <c r="E148" s="8" t="s">
        <v>16</v>
      </c>
      <c r="F148" s="64" t="s">
        <v>783</v>
      </c>
      <c r="G148" s="71" t="s">
        <v>715</v>
      </c>
      <c r="H148" s="16">
        <v>0.704513888888889</v>
      </c>
      <c r="I148" s="16">
        <v>0.055208333333333415</v>
      </c>
      <c r="J148" s="66">
        <v>21.132075471698084</v>
      </c>
    </row>
    <row r="149" spans="1:10" ht="12.75">
      <c r="A149" s="8">
        <v>48</v>
      </c>
      <c r="B149" s="8">
        <v>14</v>
      </c>
      <c r="C149" s="8">
        <v>56</v>
      </c>
      <c r="D149" s="22" t="s">
        <v>988</v>
      </c>
      <c r="E149" s="8" t="s">
        <v>16</v>
      </c>
      <c r="F149" s="64" t="s">
        <v>452</v>
      </c>
      <c r="G149" s="71" t="s">
        <v>715</v>
      </c>
      <c r="H149" s="16">
        <v>0.7055555555555556</v>
      </c>
      <c r="I149" s="16">
        <v>0.05625</v>
      </c>
      <c r="J149" s="66">
        <v>20.740740740740733</v>
      </c>
    </row>
    <row r="150" spans="1:10" ht="12.75">
      <c r="A150" s="8">
        <v>50</v>
      </c>
      <c r="B150" s="8">
        <v>15</v>
      </c>
      <c r="C150" s="8">
        <v>74</v>
      </c>
      <c r="D150" s="22" t="s">
        <v>757</v>
      </c>
      <c r="E150" s="8" t="s">
        <v>16</v>
      </c>
      <c r="F150" s="64" t="s">
        <v>159</v>
      </c>
      <c r="G150" s="71" t="s">
        <v>720</v>
      </c>
      <c r="H150" s="16">
        <v>0.7058449074074074</v>
      </c>
      <c r="I150" s="16">
        <v>0.05653935185185177</v>
      </c>
      <c r="J150" s="66">
        <v>20.634595701125924</v>
      </c>
    </row>
    <row r="151" spans="1:10" ht="12.75">
      <c r="A151" s="8">
        <v>57</v>
      </c>
      <c r="B151" s="8">
        <v>16</v>
      </c>
      <c r="C151" s="8">
        <v>67</v>
      </c>
      <c r="D151" s="22" t="s">
        <v>995</v>
      </c>
      <c r="E151" s="8" t="s">
        <v>16</v>
      </c>
      <c r="F151" s="64" t="s">
        <v>949</v>
      </c>
      <c r="G151" s="71" t="s">
        <v>718</v>
      </c>
      <c r="H151" s="16">
        <v>0.7072337962962963</v>
      </c>
      <c r="I151" s="16">
        <v>0.057928240740740766</v>
      </c>
      <c r="J151" s="66">
        <v>20.13986013986013</v>
      </c>
    </row>
    <row r="152" spans="1:10" ht="12.75">
      <c r="A152" s="8">
        <v>59</v>
      </c>
      <c r="B152" s="8">
        <v>17</v>
      </c>
      <c r="C152" s="8">
        <v>86</v>
      </c>
      <c r="D152" s="22" t="s">
        <v>799</v>
      </c>
      <c r="E152" s="8" t="s">
        <v>16</v>
      </c>
      <c r="F152" s="64" t="s">
        <v>954</v>
      </c>
      <c r="G152" s="71" t="s">
        <v>715</v>
      </c>
      <c r="H152" s="16">
        <v>0.7075810185185185</v>
      </c>
      <c r="I152" s="16">
        <v>0.05827546296296293</v>
      </c>
      <c r="J152" s="66">
        <v>20.019860973187697</v>
      </c>
    </row>
    <row r="153" spans="1:10" ht="12.75">
      <c r="A153" s="8">
        <v>64</v>
      </c>
      <c r="B153" s="8">
        <v>18</v>
      </c>
      <c r="C153" s="8">
        <v>38</v>
      </c>
      <c r="D153" s="22" t="s">
        <v>972</v>
      </c>
      <c r="E153" s="8" t="s">
        <v>16</v>
      </c>
      <c r="F153" s="64" t="s">
        <v>970</v>
      </c>
      <c r="G153" s="71" t="s">
        <v>720</v>
      </c>
      <c r="H153" s="16">
        <v>0.708738425925926</v>
      </c>
      <c r="I153" s="16">
        <v>0.05943287037037037</v>
      </c>
      <c r="J153" s="66">
        <v>19.629990262901654</v>
      </c>
    </row>
    <row r="154" spans="1:10" ht="12.75">
      <c r="A154" s="8">
        <v>76</v>
      </c>
      <c r="B154" s="8">
        <v>19</v>
      </c>
      <c r="C154" s="8">
        <v>39</v>
      </c>
      <c r="D154" s="22" t="s">
        <v>973</v>
      </c>
      <c r="E154" s="8" t="s">
        <v>16</v>
      </c>
      <c r="F154" s="64" t="s">
        <v>457</v>
      </c>
      <c r="G154" s="71" t="s">
        <v>715</v>
      </c>
      <c r="H154" s="16">
        <v>0.7109953703703704</v>
      </c>
      <c r="I154" s="16">
        <v>0.061689814814814836</v>
      </c>
      <c r="J154" s="66">
        <v>18.911819887429637</v>
      </c>
    </row>
    <row r="155" spans="1:10" ht="12.75">
      <c r="A155" s="8">
        <v>78</v>
      </c>
      <c r="B155" s="8">
        <v>20</v>
      </c>
      <c r="C155" s="8">
        <v>76</v>
      </c>
      <c r="D155" s="22" t="s">
        <v>904</v>
      </c>
      <c r="E155" s="8" t="s">
        <v>16</v>
      </c>
      <c r="F155" s="64" t="s">
        <v>954</v>
      </c>
      <c r="G155" s="71" t="s">
        <v>715</v>
      </c>
      <c r="H155" s="16">
        <v>0.7110185185185185</v>
      </c>
      <c r="I155" s="16">
        <v>0.061712962962962914</v>
      </c>
      <c r="J155" s="66">
        <v>18.904726181545403</v>
      </c>
    </row>
    <row r="156" spans="1:10" ht="12.75">
      <c r="A156" s="8">
        <v>80</v>
      </c>
      <c r="B156" s="8">
        <v>21</v>
      </c>
      <c r="C156" s="8">
        <v>148</v>
      </c>
      <c r="D156" s="22" t="s">
        <v>911</v>
      </c>
      <c r="E156" s="8" t="s">
        <v>16</v>
      </c>
      <c r="F156" s="64" t="s">
        <v>713</v>
      </c>
      <c r="G156" s="71" t="s">
        <v>715</v>
      </c>
      <c r="H156" s="16">
        <v>0.7111805555555555</v>
      </c>
      <c r="I156" s="16">
        <v>0.0618749999999999</v>
      </c>
      <c r="J156" s="66">
        <v>18.855218855218887</v>
      </c>
    </row>
    <row r="157" spans="1:10" ht="12.75">
      <c r="A157" s="8">
        <v>81</v>
      </c>
      <c r="B157" s="8">
        <v>22</v>
      </c>
      <c r="C157" s="8">
        <v>155</v>
      </c>
      <c r="D157" s="22" t="s">
        <v>861</v>
      </c>
      <c r="E157" s="8" t="s">
        <v>16</v>
      </c>
      <c r="F157" s="64" t="s">
        <v>601</v>
      </c>
      <c r="G157" s="71" t="s">
        <v>715</v>
      </c>
      <c r="H157" s="16">
        <v>0.7112847222222222</v>
      </c>
      <c r="I157" s="16">
        <v>0.061979166666666585</v>
      </c>
      <c r="J157" s="66">
        <v>18.82352941176473</v>
      </c>
    </row>
    <row r="158" spans="1:10" ht="12.75">
      <c r="A158" s="8">
        <v>98</v>
      </c>
      <c r="B158" s="8">
        <v>23</v>
      </c>
      <c r="C158" s="8">
        <v>128</v>
      </c>
      <c r="D158" s="22" t="s">
        <v>1032</v>
      </c>
      <c r="E158" s="8" t="s">
        <v>16</v>
      </c>
      <c r="F158" s="64" t="s">
        <v>205</v>
      </c>
      <c r="G158" s="71" t="s">
        <v>720</v>
      </c>
      <c r="H158" s="16">
        <v>0.714525462962963</v>
      </c>
      <c r="I158" s="16">
        <v>0.06521990740740746</v>
      </c>
      <c r="J158" s="66">
        <v>17.88819875776396</v>
      </c>
    </row>
    <row r="159" spans="1:10" ht="12.75">
      <c r="A159" s="8">
        <v>100</v>
      </c>
      <c r="B159" s="8">
        <v>24</v>
      </c>
      <c r="C159" s="8">
        <v>140</v>
      </c>
      <c r="D159" s="22" t="s">
        <v>1041</v>
      </c>
      <c r="E159" s="8" t="s">
        <v>16</v>
      </c>
      <c r="F159" s="64" t="s">
        <v>947</v>
      </c>
      <c r="G159" s="71" t="s">
        <v>715</v>
      </c>
      <c r="H159" s="16">
        <v>0.7147569444444444</v>
      </c>
      <c r="I159" s="16">
        <v>0.0654513888888888</v>
      </c>
      <c r="J159" s="66">
        <v>17.824933687002677</v>
      </c>
    </row>
    <row r="160" spans="1:10" ht="12.75">
      <c r="A160" s="8">
        <v>117</v>
      </c>
      <c r="B160" s="8">
        <v>25</v>
      </c>
      <c r="C160" s="8">
        <v>23</v>
      </c>
      <c r="D160" s="22" t="s">
        <v>959</v>
      </c>
      <c r="E160" s="8" t="s">
        <v>16</v>
      </c>
      <c r="F160" s="64" t="s">
        <v>124</v>
      </c>
      <c r="G160" s="71" t="s">
        <v>720</v>
      </c>
      <c r="H160" s="16">
        <v>0.7291666666666666</v>
      </c>
      <c r="I160" s="16">
        <v>0.07986111111111105</v>
      </c>
      <c r="J160" s="66">
        <v>14.608695652173925</v>
      </c>
    </row>
    <row r="161" ht="12.75">
      <c r="G161" s="72"/>
    </row>
    <row r="162" spans="1:10" ht="12.75">
      <c r="A162" s="75" t="s">
        <v>914</v>
      </c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ht="12.75">
      <c r="A163" s="8">
        <v>9</v>
      </c>
      <c r="B163" s="8">
        <v>1</v>
      </c>
      <c r="C163" s="8">
        <v>15</v>
      </c>
      <c r="D163" s="22" t="s">
        <v>921</v>
      </c>
      <c r="E163" s="8" t="s">
        <v>17</v>
      </c>
      <c r="F163" s="64" t="s">
        <v>953</v>
      </c>
      <c r="G163" s="71" t="s">
        <v>720</v>
      </c>
      <c r="H163" s="16">
        <v>0.7000810185185184</v>
      </c>
      <c r="I163" s="16">
        <v>0.05077546296296287</v>
      </c>
      <c r="J163" s="66">
        <v>22.97697743332578</v>
      </c>
    </row>
    <row r="164" spans="1:10" ht="12.75">
      <c r="A164" s="8">
        <v>13</v>
      </c>
      <c r="B164" s="8">
        <v>2</v>
      </c>
      <c r="C164" s="8">
        <v>82</v>
      </c>
      <c r="D164" s="22" t="s">
        <v>765</v>
      </c>
      <c r="E164" s="8" t="s">
        <v>17</v>
      </c>
      <c r="F164" s="64" t="s">
        <v>954</v>
      </c>
      <c r="G164" s="71" t="s">
        <v>715</v>
      </c>
      <c r="H164" s="16">
        <v>0.7009837962962964</v>
      </c>
      <c r="I164" s="16">
        <v>0.05167824074074079</v>
      </c>
      <c r="J164" s="66">
        <v>22.57558790593503</v>
      </c>
    </row>
    <row r="165" spans="1:10" ht="12.75">
      <c r="A165" s="8">
        <v>15</v>
      </c>
      <c r="B165" s="8">
        <v>3</v>
      </c>
      <c r="C165" s="8">
        <v>41</v>
      </c>
      <c r="D165" s="22" t="s">
        <v>750</v>
      </c>
      <c r="E165" s="8" t="s">
        <v>17</v>
      </c>
      <c r="F165" s="64" t="s">
        <v>686</v>
      </c>
      <c r="G165" s="71" t="s">
        <v>720</v>
      </c>
      <c r="H165" s="16">
        <v>0.7013888888888888</v>
      </c>
      <c r="I165" s="16">
        <v>0.05208333333333326</v>
      </c>
      <c r="J165" s="66">
        <v>22.4</v>
      </c>
    </row>
    <row r="166" spans="1:10" ht="12.75">
      <c r="A166" s="8">
        <v>16</v>
      </c>
      <c r="B166" s="8">
        <v>4</v>
      </c>
      <c r="C166" s="8">
        <v>31</v>
      </c>
      <c r="D166" s="22" t="s">
        <v>963</v>
      </c>
      <c r="E166" s="8" t="s">
        <v>17</v>
      </c>
      <c r="F166" s="64" t="s">
        <v>964</v>
      </c>
      <c r="G166" s="71" t="s">
        <v>715</v>
      </c>
      <c r="H166" s="16">
        <v>0.7015046296296297</v>
      </c>
      <c r="I166" s="16">
        <v>0.05219907407407409</v>
      </c>
      <c r="J166" s="66">
        <v>22.350332594235027</v>
      </c>
    </row>
    <row r="167" spans="1:10" ht="12.75">
      <c r="A167" s="8">
        <v>17</v>
      </c>
      <c r="B167" s="8">
        <v>5</v>
      </c>
      <c r="C167" s="8">
        <v>65</v>
      </c>
      <c r="D167" s="22" t="s">
        <v>802</v>
      </c>
      <c r="E167" s="8" t="s">
        <v>17</v>
      </c>
      <c r="F167" s="64" t="s">
        <v>950</v>
      </c>
      <c r="G167" s="71" t="s">
        <v>720</v>
      </c>
      <c r="H167" s="16">
        <v>0.7015046296296297</v>
      </c>
      <c r="I167" s="16">
        <v>0.05219907407407409</v>
      </c>
      <c r="J167" s="66">
        <v>22.350332594235027</v>
      </c>
    </row>
    <row r="168" spans="1:10" ht="12.75">
      <c r="A168" s="8">
        <v>24</v>
      </c>
      <c r="B168" s="8">
        <v>6</v>
      </c>
      <c r="C168" s="8">
        <v>11</v>
      </c>
      <c r="D168" s="22" t="s">
        <v>719</v>
      </c>
      <c r="E168" s="8" t="s">
        <v>17</v>
      </c>
      <c r="F168" s="64" t="s">
        <v>953</v>
      </c>
      <c r="G168" s="71" t="s">
        <v>720</v>
      </c>
      <c r="H168" s="16">
        <v>0.7024884259259259</v>
      </c>
      <c r="I168" s="16">
        <v>0.05318287037037028</v>
      </c>
      <c r="J168" s="66">
        <v>21.93688792165401</v>
      </c>
    </row>
    <row r="169" spans="1:10" ht="12.75">
      <c r="A169" s="8">
        <v>27</v>
      </c>
      <c r="B169" s="8">
        <v>7</v>
      </c>
      <c r="C169" s="8">
        <v>85</v>
      </c>
      <c r="D169" s="22" t="s">
        <v>800</v>
      </c>
      <c r="E169" s="8" t="s">
        <v>17</v>
      </c>
      <c r="F169" s="64" t="s">
        <v>954</v>
      </c>
      <c r="G169" s="71" t="s">
        <v>715</v>
      </c>
      <c r="H169" s="16">
        <v>0.702662037037037</v>
      </c>
      <c r="I169" s="16">
        <v>0.05335648148148142</v>
      </c>
      <c r="J169" s="66">
        <v>21.86550976138831</v>
      </c>
    </row>
    <row r="170" spans="1:10" ht="12.75">
      <c r="A170" s="8">
        <v>31</v>
      </c>
      <c r="B170" s="8">
        <v>8</v>
      </c>
      <c r="C170" s="8">
        <v>29</v>
      </c>
      <c r="D170" s="22" t="s">
        <v>771</v>
      </c>
      <c r="E170" s="8" t="s">
        <v>17</v>
      </c>
      <c r="F170" s="64" t="s">
        <v>950</v>
      </c>
      <c r="G170" s="71" t="s">
        <v>720</v>
      </c>
      <c r="H170" s="16">
        <v>0.7032986111111111</v>
      </c>
      <c r="I170" s="16">
        <v>0.05399305555555556</v>
      </c>
      <c r="J170" s="66">
        <v>21.60771704180064</v>
      </c>
    </row>
    <row r="171" spans="1:10" ht="12.75">
      <c r="A171" s="8">
        <v>33</v>
      </c>
      <c r="B171" s="8">
        <v>9</v>
      </c>
      <c r="C171" s="8">
        <v>162</v>
      </c>
      <c r="D171" s="22" t="s">
        <v>1057</v>
      </c>
      <c r="E171" s="8" t="s">
        <v>17</v>
      </c>
      <c r="F171" s="64" t="s">
        <v>892</v>
      </c>
      <c r="G171" s="71" t="s">
        <v>720</v>
      </c>
      <c r="H171" s="16">
        <v>0.7034375</v>
      </c>
      <c r="I171" s="16">
        <v>0.05413194444444447</v>
      </c>
      <c r="J171" s="66">
        <v>21.55227710070557</v>
      </c>
    </row>
    <row r="172" spans="1:10" ht="12.75">
      <c r="A172" s="8">
        <v>39</v>
      </c>
      <c r="B172" s="8">
        <v>10</v>
      </c>
      <c r="C172" s="8">
        <v>161</v>
      </c>
      <c r="D172" s="22" t="s">
        <v>1056</v>
      </c>
      <c r="E172" s="8" t="s">
        <v>17</v>
      </c>
      <c r="F172" s="64" t="s">
        <v>292</v>
      </c>
      <c r="G172" s="71" t="s">
        <v>976</v>
      </c>
      <c r="H172" s="16">
        <v>0.7039930555555555</v>
      </c>
      <c r="I172" s="16">
        <v>0.05468749999999989</v>
      </c>
      <c r="J172" s="66">
        <v>21.33333333333338</v>
      </c>
    </row>
    <row r="173" spans="1:10" ht="12.75">
      <c r="A173" s="8">
        <v>49</v>
      </c>
      <c r="B173" s="8">
        <v>11</v>
      </c>
      <c r="C173" s="8">
        <v>90</v>
      </c>
      <c r="D173" s="22" t="s">
        <v>1004</v>
      </c>
      <c r="E173" s="8" t="s">
        <v>17</v>
      </c>
      <c r="F173" s="64" t="s">
        <v>210</v>
      </c>
      <c r="G173" s="71" t="s">
        <v>720</v>
      </c>
      <c r="H173" s="16">
        <v>0.7055555555555556</v>
      </c>
      <c r="I173" s="16">
        <v>0.05625</v>
      </c>
      <c r="J173" s="66">
        <v>20.740740740740733</v>
      </c>
    </row>
    <row r="174" spans="1:10" ht="12.75">
      <c r="A174" s="8">
        <v>52</v>
      </c>
      <c r="B174" s="8">
        <v>12</v>
      </c>
      <c r="C174" s="8">
        <v>63</v>
      </c>
      <c r="D174" s="22" t="s">
        <v>785</v>
      </c>
      <c r="E174" s="8" t="s">
        <v>17</v>
      </c>
      <c r="F174" s="64" t="s">
        <v>950</v>
      </c>
      <c r="G174" s="71" t="s">
        <v>720</v>
      </c>
      <c r="H174" s="16">
        <v>0.7060185185185185</v>
      </c>
      <c r="I174" s="16">
        <v>0.05671296296296291</v>
      </c>
      <c r="J174" s="66">
        <v>20.57142857142859</v>
      </c>
    </row>
    <row r="175" spans="1:10" ht="12.75">
      <c r="A175" s="8">
        <v>53</v>
      </c>
      <c r="B175" s="8">
        <v>13</v>
      </c>
      <c r="C175" s="8">
        <v>57</v>
      </c>
      <c r="D175" s="22" t="s">
        <v>763</v>
      </c>
      <c r="E175" s="8" t="s">
        <v>17</v>
      </c>
      <c r="F175" s="64" t="s">
        <v>948</v>
      </c>
      <c r="G175" s="71" t="s">
        <v>718</v>
      </c>
      <c r="H175" s="16">
        <v>0.7064814814814815</v>
      </c>
      <c r="I175" s="16">
        <v>0.05717592592592591</v>
      </c>
      <c r="J175" s="66">
        <v>20.404858299595148</v>
      </c>
    </row>
    <row r="176" spans="1:10" ht="12.75">
      <c r="A176" s="8">
        <v>65</v>
      </c>
      <c r="B176" s="8">
        <v>14</v>
      </c>
      <c r="C176" s="8">
        <v>101</v>
      </c>
      <c r="D176" s="22" t="s">
        <v>894</v>
      </c>
      <c r="E176" s="8" t="s">
        <v>17</v>
      </c>
      <c r="F176" s="64" t="s">
        <v>218</v>
      </c>
      <c r="G176" s="71" t="s">
        <v>715</v>
      </c>
      <c r="H176" s="16">
        <v>0.708738425925926</v>
      </c>
      <c r="I176" s="16">
        <v>0.05943287037037037</v>
      </c>
      <c r="J176" s="66">
        <v>19.629990262901654</v>
      </c>
    </row>
    <row r="177" spans="1:10" ht="12.75">
      <c r="A177" s="8">
        <v>66</v>
      </c>
      <c r="B177" s="8">
        <v>15</v>
      </c>
      <c r="C177" s="8">
        <v>144</v>
      </c>
      <c r="D177" s="22" t="s">
        <v>908</v>
      </c>
      <c r="E177" s="8" t="s">
        <v>17</v>
      </c>
      <c r="F177" s="64" t="s">
        <v>958</v>
      </c>
      <c r="G177" s="71" t="s">
        <v>715</v>
      </c>
      <c r="H177" s="16">
        <v>0.7091435185185185</v>
      </c>
      <c r="I177" s="16">
        <v>0.059837962962962954</v>
      </c>
      <c r="J177" s="66">
        <v>19.497098646034818</v>
      </c>
    </row>
    <row r="178" spans="1:10" ht="12.75">
      <c r="A178" s="8">
        <v>67</v>
      </c>
      <c r="B178" s="8">
        <v>16</v>
      </c>
      <c r="C178" s="8">
        <v>66</v>
      </c>
      <c r="D178" s="22" t="s">
        <v>725</v>
      </c>
      <c r="E178" s="8" t="s">
        <v>17</v>
      </c>
      <c r="F178" s="64" t="s">
        <v>948</v>
      </c>
      <c r="G178" s="71" t="s">
        <v>718</v>
      </c>
      <c r="H178" s="16">
        <v>0.7097222222222223</v>
      </c>
      <c r="I178" s="16">
        <v>0.060416666666666674</v>
      </c>
      <c r="J178" s="66">
        <v>19.310344827586203</v>
      </c>
    </row>
    <row r="179" spans="1:10" ht="12.75">
      <c r="A179" s="8">
        <v>74</v>
      </c>
      <c r="B179" s="8">
        <v>17</v>
      </c>
      <c r="C179" s="8">
        <v>69</v>
      </c>
      <c r="D179" s="22" t="s">
        <v>852</v>
      </c>
      <c r="E179" s="8" t="s">
        <v>17</v>
      </c>
      <c r="F179" s="64" t="s">
        <v>948</v>
      </c>
      <c r="G179" s="71" t="s">
        <v>718</v>
      </c>
      <c r="H179" s="16">
        <v>0.7104398148148148</v>
      </c>
      <c r="I179" s="16">
        <v>0.061134259259259194</v>
      </c>
      <c r="J179" s="66">
        <v>19.08368042408181</v>
      </c>
    </row>
    <row r="180" spans="1:10" ht="12.75">
      <c r="A180" s="8">
        <v>85</v>
      </c>
      <c r="B180" s="8">
        <v>18</v>
      </c>
      <c r="C180" s="8">
        <v>139</v>
      </c>
      <c r="D180" s="22" t="s">
        <v>838</v>
      </c>
      <c r="E180" s="8" t="s">
        <v>17</v>
      </c>
      <c r="F180" s="64" t="s">
        <v>947</v>
      </c>
      <c r="G180" s="71" t="s">
        <v>715</v>
      </c>
      <c r="H180" s="16">
        <v>0.7118055555555555</v>
      </c>
      <c r="I180" s="16">
        <v>0.06249999999999989</v>
      </c>
      <c r="J180" s="66">
        <v>18.6666666666667</v>
      </c>
    </row>
    <row r="181" spans="1:10" ht="12.75">
      <c r="A181" s="8">
        <v>90</v>
      </c>
      <c r="B181" s="8">
        <v>19</v>
      </c>
      <c r="C181" s="8">
        <v>132</v>
      </c>
      <c r="D181" s="22" t="s">
        <v>1036</v>
      </c>
      <c r="E181" s="8" t="s">
        <v>17</v>
      </c>
      <c r="F181" s="64" t="s">
        <v>947</v>
      </c>
      <c r="G181" s="71" t="s">
        <v>715</v>
      </c>
      <c r="H181" s="16">
        <v>0.7125925925925927</v>
      </c>
      <c r="I181" s="16">
        <v>0.06328703703703709</v>
      </c>
      <c r="J181" s="66">
        <v>18.43452816386246</v>
      </c>
    </row>
    <row r="182" spans="1:10" ht="12.75">
      <c r="A182" s="8">
        <v>94</v>
      </c>
      <c r="B182" s="8">
        <v>20</v>
      </c>
      <c r="C182" s="8">
        <v>103</v>
      </c>
      <c r="D182" s="22" t="s">
        <v>895</v>
      </c>
      <c r="E182" s="8" t="s">
        <v>17</v>
      </c>
      <c r="F182" s="64" t="s">
        <v>218</v>
      </c>
      <c r="G182" s="71" t="s">
        <v>715</v>
      </c>
      <c r="H182" s="16">
        <v>0.7140625</v>
      </c>
      <c r="I182" s="16">
        <v>0.06475694444444446</v>
      </c>
      <c r="J182" s="66">
        <v>18.016085790884713</v>
      </c>
    </row>
    <row r="183" spans="1:10" ht="12.75">
      <c r="A183" s="8">
        <v>96</v>
      </c>
      <c r="B183" s="8">
        <v>21</v>
      </c>
      <c r="C183" s="8">
        <v>77</v>
      </c>
      <c r="D183" s="22" t="s">
        <v>905</v>
      </c>
      <c r="E183" s="8" t="s">
        <v>17</v>
      </c>
      <c r="F183" s="64" t="s">
        <v>954</v>
      </c>
      <c r="G183" s="71" t="s">
        <v>715</v>
      </c>
      <c r="H183" s="16">
        <v>0.7142592592592593</v>
      </c>
      <c r="I183" s="16">
        <v>0.06495370370370368</v>
      </c>
      <c r="J183" s="66">
        <v>17.96151104775482</v>
      </c>
    </row>
    <row r="184" spans="1:10" ht="12.75">
      <c r="A184" s="8">
        <v>97</v>
      </c>
      <c r="B184" s="8">
        <v>22</v>
      </c>
      <c r="C184" s="8">
        <v>142</v>
      </c>
      <c r="D184" s="22" t="s">
        <v>1042</v>
      </c>
      <c r="E184" s="8" t="s">
        <v>17</v>
      </c>
      <c r="F184" s="64" t="s">
        <v>1043</v>
      </c>
      <c r="G184" s="71" t="s">
        <v>718</v>
      </c>
      <c r="H184" s="16">
        <v>0.714375</v>
      </c>
      <c r="I184" s="16">
        <v>0.0650694444444444</v>
      </c>
      <c r="J184" s="66">
        <v>17.92956243329777</v>
      </c>
    </row>
    <row r="185" spans="1:10" ht="12.75">
      <c r="A185" s="8">
        <v>104</v>
      </c>
      <c r="B185" s="8">
        <v>23</v>
      </c>
      <c r="C185" s="8">
        <v>136</v>
      </c>
      <c r="D185" s="22" t="s">
        <v>1038</v>
      </c>
      <c r="E185" s="8" t="s">
        <v>17</v>
      </c>
      <c r="F185" s="64" t="s">
        <v>465</v>
      </c>
      <c r="G185" s="71" t="s">
        <v>715</v>
      </c>
      <c r="H185" s="16">
        <v>0.7158564814814815</v>
      </c>
      <c r="I185" s="16">
        <v>0.06655092592592593</v>
      </c>
      <c r="J185" s="66">
        <v>17.530434782608694</v>
      </c>
    </row>
    <row r="186" spans="1:10" ht="12.75">
      <c r="A186" s="8">
        <v>118</v>
      </c>
      <c r="B186" s="8">
        <v>24</v>
      </c>
      <c r="C186" s="8">
        <v>104</v>
      </c>
      <c r="D186" s="22" t="s">
        <v>897</v>
      </c>
      <c r="E186" s="8" t="s">
        <v>17</v>
      </c>
      <c r="F186" s="64" t="s">
        <v>218</v>
      </c>
      <c r="G186" s="71" t="s">
        <v>715</v>
      </c>
      <c r="H186" s="16">
        <v>0.7291666666666666</v>
      </c>
      <c r="I186" s="16">
        <v>0.07986111111111105</v>
      </c>
      <c r="J186" s="66">
        <v>14.608695652173925</v>
      </c>
    </row>
    <row r="187" spans="1:10" ht="12.75">
      <c r="A187" s="8">
        <v>122</v>
      </c>
      <c r="B187" s="8">
        <v>25</v>
      </c>
      <c r="C187" s="8">
        <v>33</v>
      </c>
      <c r="D187" s="22" t="s">
        <v>966</v>
      </c>
      <c r="E187" s="8" t="s">
        <v>17</v>
      </c>
      <c r="F187" s="64" t="s">
        <v>190</v>
      </c>
      <c r="G187" s="71" t="s">
        <v>715</v>
      </c>
      <c r="H187" s="16">
        <v>0.7291666666666666</v>
      </c>
      <c r="I187" s="16">
        <v>0.07986111111111105</v>
      </c>
      <c r="J187" s="66">
        <v>14.608695652173925</v>
      </c>
    </row>
    <row r="188" ht="12.75">
      <c r="G188" s="72"/>
    </row>
    <row r="189" spans="1:10" ht="12.75">
      <c r="A189" s="75" t="s">
        <v>915</v>
      </c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ht="12.75">
      <c r="A190" s="8">
        <v>13</v>
      </c>
      <c r="B190" s="8">
        <v>1</v>
      </c>
      <c r="C190" s="8">
        <v>5</v>
      </c>
      <c r="D190" s="22" t="s">
        <v>768</v>
      </c>
      <c r="E190" s="8" t="s">
        <v>18</v>
      </c>
      <c r="F190" s="64" t="s">
        <v>190</v>
      </c>
      <c r="G190" s="49" t="s">
        <v>715</v>
      </c>
      <c r="H190" s="16">
        <v>0.7013310185185185</v>
      </c>
      <c r="I190" s="16">
        <v>0.052025462962962954</v>
      </c>
      <c r="J190" s="66">
        <v>22.424916573971082</v>
      </c>
    </row>
    <row r="191" spans="1:10" ht="12.75">
      <c r="A191" s="8">
        <v>23</v>
      </c>
      <c r="B191" s="8">
        <v>2</v>
      </c>
      <c r="C191" s="8">
        <v>122</v>
      </c>
      <c r="D191" s="22" t="s">
        <v>780</v>
      </c>
      <c r="E191" s="8" t="s">
        <v>18</v>
      </c>
      <c r="F191" s="64" t="s">
        <v>958</v>
      </c>
      <c r="G191" s="49" t="s">
        <v>715</v>
      </c>
      <c r="H191" s="16">
        <v>0.7024884259259259</v>
      </c>
      <c r="I191" s="16">
        <v>0.05318287037037028</v>
      </c>
      <c r="J191" s="66">
        <v>21.93688792165401</v>
      </c>
    </row>
    <row r="192" spans="1:10" ht="12.75">
      <c r="A192" s="8">
        <v>30</v>
      </c>
      <c r="B192" s="8">
        <v>3</v>
      </c>
      <c r="C192" s="8">
        <v>117</v>
      </c>
      <c r="D192" s="22" t="s">
        <v>762</v>
      </c>
      <c r="E192" s="8" t="s">
        <v>18</v>
      </c>
      <c r="F192" s="64" t="s">
        <v>336</v>
      </c>
      <c r="G192" s="49" t="s">
        <v>715</v>
      </c>
      <c r="H192" s="16">
        <v>0.7032986111111111</v>
      </c>
      <c r="I192" s="16">
        <v>0.05399305555555556</v>
      </c>
      <c r="J192" s="66">
        <v>21.60771704180064</v>
      </c>
    </row>
    <row r="193" spans="1:10" ht="12.75">
      <c r="A193" s="8">
        <v>33</v>
      </c>
      <c r="B193" s="8">
        <v>4</v>
      </c>
      <c r="C193" s="8">
        <v>107</v>
      </c>
      <c r="D193" s="22" t="s">
        <v>1011</v>
      </c>
      <c r="E193" s="8" t="s">
        <v>18</v>
      </c>
      <c r="F193" s="64" t="s">
        <v>948</v>
      </c>
      <c r="G193" s="49" t="s">
        <v>718</v>
      </c>
      <c r="H193" s="16">
        <v>0.7037615740740741</v>
      </c>
      <c r="I193" s="16">
        <v>0.054456018518518556</v>
      </c>
      <c r="J193" s="66">
        <v>21.424017003188084</v>
      </c>
    </row>
    <row r="194" spans="1:10" ht="12.75">
      <c r="A194" s="8">
        <v>35</v>
      </c>
      <c r="B194" s="8">
        <v>5</v>
      </c>
      <c r="C194" s="8">
        <v>37</v>
      </c>
      <c r="D194" s="22" t="s">
        <v>971</v>
      </c>
      <c r="E194" s="8" t="s">
        <v>18</v>
      </c>
      <c r="F194" s="64" t="s">
        <v>686</v>
      </c>
      <c r="G194" s="49" t="s">
        <v>720</v>
      </c>
      <c r="H194" s="16">
        <v>0.7039351851851853</v>
      </c>
      <c r="I194" s="16">
        <v>0.054629629629629695</v>
      </c>
      <c r="J194" s="66">
        <v>21.355932203389806</v>
      </c>
    </row>
    <row r="195" spans="1:10" ht="12.75">
      <c r="A195" s="8">
        <v>41</v>
      </c>
      <c r="B195" s="8">
        <v>6</v>
      </c>
      <c r="C195" s="8">
        <v>46</v>
      </c>
      <c r="D195" s="22" t="s">
        <v>751</v>
      </c>
      <c r="E195" s="8" t="s">
        <v>18</v>
      </c>
      <c r="F195" s="64" t="s">
        <v>667</v>
      </c>
      <c r="G195" s="49" t="s">
        <v>720</v>
      </c>
      <c r="H195" s="16">
        <v>0.7047453703703703</v>
      </c>
      <c r="I195" s="16">
        <v>0.05543981481481475</v>
      </c>
      <c r="J195" s="66">
        <v>21.043841336116937</v>
      </c>
    </row>
    <row r="196" spans="1:10" ht="12.75">
      <c r="A196" s="8">
        <v>42</v>
      </c>
      <c r="B196" s="8">
        <v>7</v>
      </c>
      <c r="C196" s="8">
        <v>22</v>
      </c>
      <c r="D196" s="22" t="s">
        <v>736</v>
      </c>
      <c r="E196" s="8" t="s">
        <v>18</v>
      </c>
      <c r="F196" s="64" t="s">
        <v>274</v>
      </c>
      <c r="G196" s="49" t="s">
        <v>720</v>
      </c>
      <c r="H196" s="16">
        <v>0.7048611111111112</v>
      </c>
      <c r="I196" s="16">
        <v>0.05555555555555558</v>
      </c>
      <c r="J196" s="66">
        <v>21</v>
      </c>
    </row>
    <row r="197" spans="1:10" ht="12.75">
      <c r="A197" s="8">
        <v>52</v>
      </c>
      <c r="B197" s="8">
        <v>8</v>
      </c>
      <c r="C197" s="8">
        <v>149</v>
      </c>
      <c r="D197" s="22" t="s">
        <v>717</v>
      </c>
      <c r="E197" s="8" t="s">
        <v>18</v>
      </c>
      <c r="F197" s="64" t="s">
        <v>713</v>
      </c>
      <c r="G197" s="49" t="s">
        <v>715</v>
      </c>
      <c r="H197" s="16">
        <v>0.7069444444444444</v>
      </c>
      <c r="I197" s="16">
        <v>0.057638888888888795</v>
      </c>
      <c r="J197" s="66">
        <v>20.240963855421718</v>
      </c>
    </row>
    <row r="198" spans="1:10" ht="12.75">
      <c r="A198" s="8">
        <v>59</v>
      </c>
      <c r="B198" s="8">
        <v>9</v>
      </c>
      <c r="C198" s="8">
        <v>10</v>
      </c>
      <c r="D198" s="22" t="s">
        <v>761</v>
      </c>
      <c r="E198" s="8" t="s">
        <v>18</v>
      </c>
      <c r="F198" s="64" t="s">
        <v>948</v>
      </c>
      <c r="G198" s="49" t="s">
        <v>718</v>
      </c>
      <c r="H198" s="16">
        <v>0.7082175925925926</v>
      </c>
      <c r="I198" s="16">
        <v>0.05891203703703707</v>
      </c>
      <c r="J198" s="66">
        <v>19.80353634577602</v>
      </c>
    </row>
    <row r="199" spans="1:10" ht="12.75">
      <c r="A199" s="8">
        <v>60</v>
      </c>
      <c r="B199" s="8">
        <v>10</v>
      </c>
      <c r="C199" s="8">
        <v>154</v>
      </c>
      <c r="D199" s="22" t="s">
        <v>747</v>
      </c>
      <c r="E199" s="8" t="s">
        <v>18</v>
      </c>
      <c r="F199" s="64" t="s">
        <v>601</v>
      </c>
      <c r="G199" s="49" t="s">
        <v>715</v>
      </c>
      <c r="H199" s="16">
        <v>0.7082175925925926</v>
      </c>
      <c r="I199" s="16">
        <v>0.05891203703703707</v>
      </c>
      <c r="J199" s="66">
        <v>19.80353634577602</v>
      </c>
    </row>
    <row r="200" spans="1:10" ht="12.75">
      <c r="A200" s="8">
        <v>66</v>
      </c>
      <c r="B200" s="8">
        <v>11</v>
      </c>
      <c r="C200" s="8">
        <v>40</v>
      </c>
      <c r="D200" s="22" t="s">
        <v>974</v>
      </c>
      <c r="E200" s="8" t="s">
        <v>18</v>
      </c>
      <c r="F200" s="64" t="s">
        <v>686</v>
      </c>
      <c r="G200" s="49" t="s">
        <v>720</v>
      </c>
      <c r="H200" s="16">
        <v>0.7098958333333334</v>
      </c>
      <c r="I200" s="16">
        <v>0.06059027777777781</v>
      </c>
      <c r="J200" s="66">
        <v>19.255014326647554</v>
      </c>
    </row>
    <row r="201" spans="1:10" ht="12.75">
      <c r="A201" s="8">
        <v>67</v>
      </c>
      <c r="B201" s="8">
        <v>12</v>
      </c>
      <c r="C201" s="8">
        <v>105</v>
      </c>
      <c r="D201" s="22" t="s">
        <v>735</v>
      </c>
      <c r="E201" s="8" t="s">
        <v>18</v>
      </c>
      <c r="F201" s="64" t="s">
        <v>667</v>
      </c>
      <c r="G201" s="49" t="s">
        <v>720</v>
      </c>
      <c r="H201" s="16">
        <v>0.7098958333333334</v>
      </c>
      <c r="I201" s="16">
        <v>0.06059027777777781</v>
      </c>
      <c r="J201" s="66">
        <v>19.255014326647554</v>
      </c>
    </row>
    <row r="202" spans="1:10" ht="12.75">
      <c r="A202" s="8">
        <v>68</v>
      </c>
      <c r="B202" s="8">
        <v>13</v>
      </c>
      <c r="C202" s="8">
        <v>116</v>
      </c>
      <c r="D202" s="22" t="s">
        <v>1019</v>
      </c>
      <c r="E202" s="8" t="s">
        <v>18</v>
      </c>
      <c r="F202" s="64" t="s">
        <v>336</v>
      </c>
      <c r="G202" s="49" t="s">
        <v>715</v>
      </c>
      <c r="H202" s="16">
        <v>0.7099537037037037</v>
      </c>
      <c r="I202" s="16">
        <v>0.06064814814814812</v>
      </c>
      <c r="J202" s="66">
        <v>19.236641221374054</v>
      </c>
    </row>
    <row r="203" spans="1:10" ht="12.75">
      <c r="A203" s="8">
        <v>69</v>
      </c>
      <c r="B203" s="8">
        <v>14</v>
      </c>
      <c r="C203" s="8">
        <v>25</v>
      </c>
      <c r="D203" s="22" t="s">
        <v>801</v>
      </c>
      <c r="E203" s="8" t="s">
        <v>18</v>
      </c>
      <c r="F203" s="64" t="s">
        <v>643</v>
      </c>
      <c r="G203" s="49" t="s">
        <v>715</v>
      </c>
      <c r="H203" s="16">
        <v>0.7102430555555556</v>
      </c>
      <c r="I203" s="16">
        <v>0.0609375</v>
      </c>
      <c r="J203" s="66">
        <v>19.145299145299152</v>
      </c>
    </row>
    <row r="204" spans="1:10" ht="12.75">
      <c r="A204" s="8">
        <v>71</v>
      </c>
      <c r="B204" s="8">
        <v>15</v>
      </c>
      <c r="C204" s="8">
        <v>153</v>
      </c>
      <c r="D204" s="22" t="s">
        <v>1050</v>
      </c>
      <c r="E204" s="8" t="s">
        <v>18</v>
      </c>
      <c r="F204" s="64" t="s">
        <v>713</v>
      </c>
      <c r="G204" s="49" t="s">
        <v>715</v>
      </c>
      <c r="H204" s="16">
        <v>0.7103009259259259</v>
      </c>
      <c r="I204" s="16">
        <v>0.06099537037037028</v>
      </c>
      <c r="J204" s="66">
        <v>19.12713472485771</v>
      </c>
    </row>
    <row r="205" spans="1:10" ht="12.75">
      <c r="A205" s="8">
        <v>72</v>
      </c>
      <c r="B205" s="8">
        <v>16</v>
      </c>
      <c r="C205" s="8">
        <v>99</v>
      </c>
      <c r="D205" s="22" t="s">
        <v>1010</v>
      </c>
      <c r="E205" s="8" t="s">
        <v>18</v>
      </c>
      <c r="F205" s="64" t="s">
        <v>218</v>
      </c>
      <c r="G205" s="49" t="s">
        <v>715</v>
      </c>
      <c r="H205" s="16">
        <v>0.7103935185185185</v>
      </c>
      <c r="I205" s="16">
        <v>0.06108796296296293</v>
      </c>
      <c r="J205" s="66">
        <v>19.098143236074282</v>
      </c>
    </row>
    <row r="206" spans="1:10" ht="12.75">
      <c r="A206" s="8">
        <v>78</v>
      </c>
      <c r="B206" s="8">
        <v>17</v>
      </c>
      <c r="C206" s="8">
        <v>51</v>
      </c>
      <c r="D206" s="22" t="s">
        <v>876</v>
      </c>
      <c r="E206" s="8" t="s">
        <v>18</v>
      </c>
      <c r="F206" s="64" t="s">
        <v>949</v>
      </c>
      <c r="G206" s="49" t="s">
        <v>718</v>
      </c>
      <c r="H206" s="16">
        <v>0.7111689814814816</v>
      </c>
      <c r="I206" s="16">
        <v>0.061863425925925974</v>
      </c>
      <c r="J206" s="66">
        <v>18.858746492048628</v>
      </c>
    </row>
    <row r="207" spans="1:10" ht="12.75">
      <c r="A207" s="8">
        <v>81</v>
      </c>
      <c r="B207" s="8">
        <v>18</v>
      </c>
      <c r="C207" s="8">
        <v>100</v>
      </c>
      <c r="D207" s="22" t="s">
        <v>896</v>
      </c>
      <c r="E207" s="8" t="s">
        <v>18</v>
      </c>
      <c r="F207" s="64" t="s">
        <v>218</v>
      </c>
      <c r="G207" s="49" t="s">
        <v>715</v>
      </c>
      <c r="H207" s="16">
        <v>0.7112847222222222</v>
      </c>
      <c r="I207" s="16">
        <v>0.061979166666666585</v>
      </c>
      <c r="J207" s="66">
        <v>18.82352941176473</v>
      </c>
    </row>
    <row r="208" spans="1:10" ht="12.75">
      <c r="A208" s="8">
        <v>82</v>
      </c>
      <c r="B208" s="8">
        <v>19</v>
      </c>
      <c r="C208" s="8">
        <v>96</v>
      </c>
      <c r="D208" s="22" t="s">
        <v>1009</v>
      </c>
      <c r="E208" s="8" t="s">
        <v>18</v>
      </c>
      <c r="F208" s="64" t="s">
        <v>686</v>
      </c>
      <c r="G208" s="49" t="s">
        <v>720</v>
      </c>
      <c r="H208" s="16">
        <v>0.7114583333333333</v>
      </c>
      <c r="I208" s="16">
        <v>0.062152777777777724</v>
      </c>
      <c r="J208" s="66">
        <v>18.77094972067041</v>
      </c>
    </row>
    <row r="209" spans="1:10" ht="12.75">
      <c r="A209" s="8">
        <v>83</v>
      </c>
      <c r="B209" s="8">
        <v>20</v>
      </c>
      <c r="C209" s="8">
        <v>26</v>
      </c>
      <c r="D209" s="22" t="s">
        <v>753</v>
      </c>
      <c r="E209" s="8" t="s">
        <v>18</v>
      </c>
      <c r="F209" s="64" t="s">
        <v>667</v>
      </c>
      <c r="G209" s="49" t="s">
        <v>720</v>
      </c>
      <c r="H209" s="16">
        <v>0.7118055555555555</v>
      </c>
      <c r="I209" s="16">
        <v>0.06249999999999989</v>
      </c>
      <c r="J209" s="66">
        <v>18.6666666666667</v>
      </c>
    </row>
    <row r="210" spans="1:10" ht="12.75">
      <c r="A210" s="8">
        <v>87</v>
      </c>
      <c r="B210" s="8">
        <v>21</v>
      </c>
      <c r="C210" s="8">
        <v>19</v>
      </c>
      <c r="D210" s="22" t="s">
        <v>955</v>
      </c>
      <c r="E210" s="8" t="s">
        <v>18</v>
      </c>
      <c r="F210" s="64" t="s">
        <v>956</v>
      </c>
      <c r="G210" s="49" t="s">
        <v>720</v>
      </c>
      <c r="H210" s="16">
        <v>0.7125578703703703</v>
      </c>
      <c r="I210" s="16">
        <v>0.06325231481481475</v>
      </c>
      <c r="J210" s="66">
        <v>18.444647758462967</v>
      </c>
    </row>
    <row r="211" spans="1:10" ht="12.75">
      <c r="A211" s="8">
        <v>88</v>
      </c>
      <c r="B211" s="8">
        <v>22</v>
      </c>
      <c r="C211" s="8">
        <v>126</v>
      </c>
      <c r="D211" s="22" t="s">
        <v>1031</v>
      </c>
      <c r="E211" s="8" t="s">
        <v>18</v>
      </c>
      <c r="F211" s="64" t="s">
        <v>667</v>
      </c>
      <c r="G211" s="49" t="s">
        <v>720</v>
      </c>
      <c r="H211" s="16">
        <v>0.7125925925925927</v>
      </c>
      <c r="I211" s="16">
        <v>0.06328703703703709</v>
      </c>
      <c r="J211" s="66">
        <v>18.43452816386246</v>
      </c>
    </row>
    <row r="212" spans="1:10" ht="12.75">
      <c r="A212" s="8">
        <v>90</v>
      </c>
      <c r="B212" s="8">
        <v>23</v>
      </c>
      <c r="C212" s="8">
        <v>73</v>
      </c>
      <c r="D212" s="22" t="s">
        <v>733</v>
      </c>
      <c r="E212" s="8" t="s">
        <v>18</v>
      </c>
      <c r="F212" s="64" t="s">
        <v>949</v>
      </c>
      <c r="G212" s="49" t="s">
        <v>718</v>
      </c>
      <c r="H212" s="16">
        <v>0.7129050925925925</v>
      </c>
      <c r="I212" s="16">
        <v>0.06359953703703691</v>
      </c>
      <c r="J212" s="66">
        <v>18.343949044586022</v>
      </c>
    </row>
    <row r="213" spans="1:10" ht="12.75">
      <c r="A213" s="8">
        <v>100</v>
      </c>
      <c r="B213" s="8">
        <v>24</v>
      </c>
      <c r="C213" s="8">
        <v>151</v>
      </c>
      <c r="D213" s="22" t="s">
        <v>1047</v>
      </c>
      <c r="E213" s="8" t="s">
        <v>18</v>
      </c>
      <c r="F213" s="64" t="s">
        <v>713</v>
      </c>
      <c r="G213" s="49" t="s">
        <v>715</v>
      </c>
      <c r="H213" s="16">
        <v>0.7155671296296297</v>
      </c>
      <c r="I213" s="16">
        <v>0.06626157407407407</v>
      </c>
      <c r="J213" s="66">
        <v>17.60698689956332</v>
      </c>
    </row>
    <row r="214" spans="1:10" ht="12.75">
      <c r="A214" s="8">
        <v>101</v>
      </c>
      <c r="B214" s="8">
        <v>25</v>
      </c>
      <c r="C214" s="8">
        <v>150</v>
      </c>
      <c r="D214" s="22" t="s">
        <v>716</v>
      </c>
      <c r="E214" s="8" t="s">
        <v>18</v>
      </c>
      <c r="F214" s="64" t="s">
        <v>713</v>
      </c>
      <c r="G214" s="49" t="s">
        <v>715</v>
      </c>
      <c r="H214" s="16">
        <v>0.7155671296296297</v>
      </c>
      <c r="I214" s="16">
        <v>0.06626157407407407</v>
      </c>
      <c r="J214" s="66">
        <v>17.60698689956332</v>
      </c>
    </row>
    <row r="215" spans="1:10" ht="12.75">
      <c r="A215" s="8">
        <v>106</v>
      </c>
      <c r="B215" s="8">
        <v>26</v>
      </c>
      <c r="C215" s="8">
        <v>102</v>
      </c>
      <c r="D215" s="22" t="s">
        <v>898</v>
      </c>
      <c r="E215" s="8" t="s">
        <v>18</v>
      </c>
      <c r="F215" s="64" t="s">
        <v>218</v>
      </c>
      <c r="G215" s="49" t="s">
        <v>715</v>
      </c>
      <c r="H215" s="16">
        <v>0.7167245370370371</v>
      </c>
      <c r="I215" s="16">
        <v>0.06741898148148151</v>
      </c>
      <c r="J215" s="66">
        <v>17.304721030042913</v>
      </c>
    </row>
    <row r="216" spans="1:10" ht="12.75">
      <c r="A216" s="8">
        <v>108</v>
      </c>
      <c r="B216" s="8">
        <v>27</v>
      </c>
      <c r="C216" s="8">
        <v>93</v>
      </c>
      <c r="D216" s="22" t="s">
        <v>1006</v>
      </c>
      <c r="E216" s="8" t="s">
        <v>18</v>
      </c>
      <c r="F216" s="64" t="s">
        <v>210</v>
      </c>
      <c r="G216" s="49" t="s">
        <v>720</v>
      </c>
      <c r="H216" s="16">
        <v>0.7182175925925925</v>
      </c>
      <c r="I216" s="16">
        <v>0.06891203703703697</v>
      </c>
      <c r="J216" s="66">
        <v>16.92979509573398</v>
      </c>
    </row>
    <row r="217" spans="1:10" ht="12.75">
      <c r="A217" s="8">
        <v>109</v>
      </c>
      <c r="B217" s="8">
        <v>28</v>
      </c>
      <c r="C217" s="8">
        <v>87</v>
      </c>
      <c r="D217" s="22" t="s">
        <v>1002</v>
      </c>
      <c r="E217" s="8" t="s">
        <v>18</v>
      </c>
      <c r="F217" s="64" t="s">
        <v>643</v>
      </c>
      <c r="G217" s="49" t="s">
        <v>715</v>
      </c>
      <c r="H217" s="16">
        <v>0.718287037037037</v>
      </c>
      <c r="I217" s="16">
        <v>0.06898148148148142</v>
      </c>
      <c r="J217" s="66">
        <v>16.912751677852363</v>
      </c>
    </row>
    <row r="218" spans="1:10" ht="12.75">
      <c r="A218" s="8">
        <v>112</v>
      </c>
      <c r="B218" s="8">
        <v>29</v>
      </c>
      <c r="C218" s="8">
        <v>75</v>
      </c>
      <c r="D218" s="22" t="s">
        <v>848</v>
      </c>
      <c r="E218" s="8" t="s">
        <v>18</v>
      </c>
      <c r="F218" s="64" t="s">
        <v>667</v>
      </c>
      <c r="G218" s="49" t="s">
        <v>720</v>
      </c>
      <c r="H218" s="16">
        <v>0.720138888888889</v>
      </c>
      <c r="I218" s="16">
        <v>0.07083333333333341</v>
      </c>
      <c r="J218" s="66">
        <v>16.470588235294098</v>
      </c>
    </row>
    <row r="219" spans="1:10" ht="12.75">
      <c r="A219" s="8">
        <v>114</v>
      </c>
      <c r="B219" s="8">
        <v>30</v>
      </c>
      <c r="C219" s="8">
        <v>106</v>
      </c>
      <c r="D219" s="22" t="s">
        <v>860</v>
      </c>
      <c r="E219" s="8" t="s">
        <v>18</v>
      </c>
      <c r="F219" s="64" t="s">
        <v>601</v>
      </c>
      <c r="G219" s="49" t="s">
        <v>715</v>
      </c>
      <c r="H219" s="16">
        <v>0.7287037037037036</v>
      </c>
      <c r="I219" s="16">
        <v>0.07939814814814805</v>
      </c>
      <c r="J219" s="66">
        <v>14.693877551020426</v>
      </c>
    </row>
    <row r="220" spans="1:10" ht="12.75">
      <c r="A220" s="8">
        <v>118</v>
      </c>
      <c r="B220" s="8">
        <v>31</v>
      </c>
      <c r="C220" s="8">
        <v>97</v>
      </c>
      <c r="D220" s="22" t="s">
        <v>887</v>
      </c>
      <c r="E220" s="8" t="s">
        <v>18</v>
      </c>
      <c r="F220" s="64" t="s">
        <v>218</v>
      </c>
      <c r="G220" s="49" t="s">
        <v>715</v>
      </c>
      <c r="H220" s="16">
        <v>0.7291666666666666</v>
      </c>
      <c r="I220" s="16">
        <v>0.07986111111111105</v>
      </c>
      <c r="J220" s="66">
        <v>14.608695652173925</v>
      </c>
    </row>
    <row r="221" spans="1:10" ht="12.75">
      <c r="A221" s="8">
        <v>119</v>
      </c>
      <c r="B221" s="8">
        <v>32</v>
      </c>
      <c r="C221" s="8">
        <v>152</v>
      </c>
      <c r="D221" s="22" t="s">
        <v>1049</v>
      </c>
      <c r="E221" s="8" t="s">
        <v>18</v>
      </c>
      <c r="F221" s="64" t="s">
        <v>713</v>
      </c>
      <c r="G221" s="49" t="s">
        <v>715</v>
      </c>
      <c r="H221" s="16">
        <v>0.7291666666666666</v>
      </c>
      <c r="I221" s="16">
        <v>0.07986111111111105</v>
      </c>
      <c r="J221" s="66">
        <v>14.608695652173925</v>
      </c>
    </row>
    <row r="222" spans="1:10" ht="12.75">
      <c r="A222" s="8">
        <v>120</v>
      </c>
      <c r="B222" s="8">
        <v>33</v>
      </c>
      <c r="C222" s="8">
        <v>16</v>
      </c>
      <c r="D222" s="22" t="s">
        <v>724</v>
      </c>
      <c r="E222" s="8" t="s">
        <v>18</v>
      </c>
      <c r="F222" s="64" t="s">
        <v>953</v>
      </c>
      <c r="G222" s="49" t="s">
        <v>720</v>
      </c>
      <c r="H222" s="16">
        <v>0.7291666666666666</v>
      </c>
      <c r="I222" s="16">
        <v>0.07986111111111105</v>
      </c>
      <c r="J222" s="66">
        <v>14.608695652173925</v>
      </c>
    </row>
    <row r="223" ht="12.75">
      <c r="G223" s="72"/>
    </row>
    <row r="224" spans="1:10" ht="12.75">
      <c r="A224" s="75" t="s">
        <v>916</v>
      </c>
      <c r="B224" s="75"/>
      <c r="C224" s="75"/>
      <c r="D224" s="75"/>
      <c r="E224" s="75"/>
      <c r="F224" s="75"/>
      <c r="G224" s="75"/>
      <c r="H224" s="75"/>
      <c r="I224" s="75"/>
      <c r="J224" s="75"/>
    </row>
    <row r="225" spans="1:10" ht="12.75">
      <c r="A225" s="8">
        <v>4</v>
      </c>
      <c r="B225" s="8">
        <v>1</v>
      </c>
      <c r="C225" s="8">
        <v>43</v>
      </c>
      <c r="D225" s="22" t="s">
        <v>756</v>
      </c>
      <c r="E225" s="8" t="s">
        <v>19</v>
      </c>
      <c r="F225" s="64" t="s">
        <v>667</v>
      </c>
      <c r="G225" s="71" t="s">
        <v>720</v>
      </c>
      <c r="H225" s="16">
        <v>0.6994791666666668</v>
      </c>
      <c r="I225" s="16">
        <v>0.05017361111111118</v>
      </c>
      <c r="J225" s="66">
        <v>23.252595155709308</v>
      </c>
    </row>
    <row r="226" spans="1:10" ht="12.75">
      <c r="A226" s="8">
        <v>7</v>
      </c>
      <c r="B226" s="8">
        <v>2</v>
      </c>
      <c r="C226" s="8">
        <v>64</v>
      </c>
      <c r="D226" s="22" t="s">
        <v>814</v>
      </c>
      <c r="E226" s="8" t="s">
        <v>19</v>
      </c>
      <c r="F226" s="64" t="s">
        <v>950</v>
      </c>
      <c r="G226" s="71" t="s">
        <v>720</v>
      </c>
      <c r="H226" s="16">
        <v>0.7000578703703703</v>
      </c>
      <c r="I226" s="16">
        <v>0.05075231481481468</v>
      </c>
      <c r="J226" s="66">
        <v>22.987457240592992</v>
      </c>
    </row>
    <row r="227" spans="1:10" ht="12.75">
      <c r="A227" s="8">
        <v>10</v>
      </c>
      <c r="B227" s="8">
        <v>3</v>
      </c>
      <c r="C227" s="8">
        <v>89</v>
      </c>
      <c r="D227" s="22" t="s">
        <v>902</v>
      </c>
      <c r="E227" s="8" t="s">
        <v>19</v>
      </c>
      <c r="F227" s="64" t="s">
        <v>573</v>
      </c>
      <c r="G227" s="71" t="s">
        <v>720</v>
      </c>
      <c r="H227" s="16">
        <v>0.7003472222222222</v>
      </c>
      <c r="I227" s="16">
        <v>0.05104166666666665</v>
      </c>
      <c r="J227" s="66">
        <v>22.857142857142865</v>
      </c>
    </row>
    <row r="228" spans="1:10" ht="12.75">
      <c r="A228" s="8">
        <v>11</v>
      </c>
      <c r="B228" s="8">
        <v>4</v>
      </c>
      <c r="C228" s="8">
        <v>134</v>
      </c>
      <c r="D228" s="22" t="s">
        <v>775</v>
      </c>
      <c r="E228" s="8" t="s">
        <v>19</v>
      </c>
      <c r="F228" s="64" t="s">
        <v>221</v>
      </c>
      <c r="G228" s="71" t="s">
        <v>715</v>
      </c>
      <c r="H228" s="16">
        <v>0.7006944444444444</v>
      </c>
      <c r="I228" s="16">
        <v>0.05138888888888882</v>
      </c>
      <c r="J228" s="66">
        <v>22.702702702702734</v>
      </c>
    </row>
    <row r="229" spans="1:10" ht="12.75">
      <c r="A229" s="8">
        <v>12</v>
      </c>
      <c r="B229" s="8">
        <v>5</v>
      </c>
      <c r="C229" s="8">
        <v>83</v>
      </c>
      <c r="D229" s="22" t="s">
        <v>781</v>
      </c>
      <c r="E229" s="8" t="s">
        <v>19</v>
      </c>
      <c r="F229" s="64" t="s">
        <v>159</v>
      </c>
      <c r="G229" s="71" t="s">
        <v>720</v>
      </c>
      <c r="H229" s="16">
        <v>0.7009837962962964</v>
      </c>
      <c r="I229" s="16">
        <v>0.05167824074074079</v>
      </c>
      <c r="J229" s="66">
        <v>22.57558790593503</v>
      </c>
    </row>
    <row r="230" spans="1:10" ht="12.75">
      <c r="A230" s="8">
        <v>19</v>
      </c>
      <c r="B230" s="8">
        <v>6</v>
      </c>
      <c r="C230" s="8">
        <v>110</v>
      </c>
      <c r="D230" s="22" t="s">
        <v>745</v>
      </c>
      <c r="E230" s="8" t="s">
        <v>19</v>
      </c>
      <c r="F230" s="64" t="s">
        <v>274</v>
      </c>
      <c r="G230" s="71" t="s">
        <v>720</v>
      </c>
      <c r="H230" s="16">
        <v>0.7017939814814814</v>
      </c>
      <c r="I230" s="16">
        <v>0.05248842592592584</v>
      </c>
      <c r="J230" s="66">
        <v>22.227122381477432</v>
      </c>
    </row>
    <row r="231" spans="1:10" ht="12.75">
      <c r="A231" s="8">
        <v>21</v>
      </c>
      <c r="B231" s="8">
        <v>7</v>
      </c>
      <c r="C231" s="8">
        <v>159</v>
      </c>
      <c r="D231" s="22" t="s">
        <v>1054</v>
      </c>
      <c r="E231" s="8" t="s">
        <v>19</v>
      </c>
      <c r="F231" s="64" t="s">
        <v>292</v>
      </c>
      <c r="G231" s="71" t="s">
        <v>976</v>
      </c>
      <c r="H231" s="16">
        <v>0.702025462962963</v>
      </c>
      <c r="I231" s="16">
        <v>0.052719907407407396</v>
      </c>
      <c r="J231" s="66">
        <v>22.129527991218445</v>
      </c>
    </row>
    <row r="232" spans="1:10" ht="12.75">
      <c r="A232" s="8">
        <v>40</v>
      </c>
      <c r="B232" s="8">
        <v>8</v>
      </c>
      <c r="C232" s="8">
        <v>124</v>
      </c>
      <c r="D232" s="22" t="s">
        <v>767</v>
      </c>
      <c r="E232" s="8" t="s">
        <v>19</v>
      </c>
      <c r="F232" s="64" t="s">
        <v>958</v>
      </c>
      <c r="G232" s="71" t="s">
        <v>715</v>
      </c>
      <c r="H232" s="16">
        <v>0.7039930555555555</v>
      </c>
      <c r="I232" s="16">
        <v>0.05468749999999989</v>
      </c>
      <c r="J232" s="66">
        <v>21.33333333333338</v>
      </c>
    </row>
    <row r="233" spans="1:10" ht="12.75">
      <c r="A233" s="8">
        <v>45</v>
      </c>
      <c r="B233" s="8">
        <v>9</v>
      </c>
      <c r="C233" s="8">
        <v>113</v>
      </c>
      <c r="D233" s="22" t="s">
        <v>1017</v>
      </c>
      <c r="E233" s="8" t="s">
        <v>19</v>
      </c>
      <c r="F233" s="64" t="s">
        <v>335</v>
      </c>
      <c r="G233" s="71" t="s">
        <v>720</v>
      </c>
      <c r="H233" s="16">
        <v>0.7050694444444444</v>
      </c>
      <c r="I233" s="16">
        <v>0.055763888888888835</v>
      </c>
      <c r="J233" s="66">
        <v>20.92154420921546</v>
      </c>
    </row>
    <row r="234" spans="1:10" ht="12.75">
      <c r="A234" s="8">
        <v>46</v>
      </c>
      <c r="B234" s="8">
        <v>10</v>
      </c>
      <c r="C234" s="8">
        <v>4</v>
      </c>
      <c r="D234" s="22" t="s">
        <v>773</v>
      </c>
      <c r="E234" s="8" t="s">
        <v>19</v>
      </c>
      <c r="F234" s="64" t="s">
        <v>190</v>
      </c>
      <c r="G234" s="71" t="s">
        <v>715</v>
      </c>
      <c r="H234" s="16">
        <v>0.7052083333333333</v>
      </c>
      <c r="I234" s="16">
        <v>0.055902777777777746</v>
      </c>
      <c r="J234" s="66">
        <v>20.869565217391315</v>
      </c>
    </row>
    <row r="235" spans="1:10" ht="12.75">
      <c r="A235" s="8">
        <v>47</v>
      </c>
      <c r="B235" s="8">
        <v>11</v>
      </c>
      <c r="C235" s="8">
        <v>123</v>
      </c>
      <c r="D235" s="22" t="s">
        <v>766</v>
      </c>
      <c r="E235" s="8" t="s">
        <v>19</v>
      </c>
      <c r="F235" s="64" t="s">
        <v>958</v>
      </c>
      <c r="G235" s="71" t="s">
        <v>715</v>
      </c>
      <c r="H235" s="16">
        <v>0.7052546296296297</v>
      </c>
      <c r="I235" s="16">
        <v>0.05594907407407412</v>
      </c>
      <c r="J235" s="66">
        <v>20.85229623500205</v>
      </c>
    </row>
    <row r="236" spans="1:10" ht="12.75">
      <c r="A236" s="8">
        <v>55</v>
      </c>
      <c r="B236" s="8">
        <v>12</v>
      </c>
      <c r="C236" s="8">
        <v>55</v>
      </c>
      <c r="D236" s="22" t="s">
        <v>987</v>
      </c>
      <c r="E236" s="8" t="s">
        <v>19</v>
      </c>
      <c r="F236" s="64" t="s">
        <v>409</v>
      </c>
      <c r="G236" s="71" t="s">
        <v>715</v>
      </c>
      <c r="H236" s="16">
        <v>0.7069444444444444</v>
      </c>
      <c r="I236" s="16">
        <v>0.057638888888888795</v>
      </c>
      <c r="J236" s="66">
        <v>20.240963855421718</v>
      </c>
    </row>
    <row r="237" spans="1:10" ht="12.75">
      <c r="A237" s="8">
        <v>56</v>
      </c>
      <c r="B237" s="8">
        <v>13</v>
      </c>
      <c r="C237" s="8">
        <v>28</v>
      </c>
      <c r="D237" s="22" t="s">
        <v>789</v>
      </c>
      <c r="E237" s="8" t="s">
        <v>19</v>
      </c>
      <c r="F237" s="64" t="s">
        <v>386</v>
      </c>
      <c r="G237" s="71" t="s">
        <v>718</v>
      </c>
      <c r="H237" s="16">
        <v>0.7070833333333333</v>
      </c>
      <c r="I237" s="16">
        <v>0.057777777777777706</v>
      </c>
      <c r="J237" s="66">
        <v>20.19230769230772</v>
      </c>
    </row>
    <row r="238" spans="1:10" ht="12.75">
      <c r="A238" s="8">
        <v>60</v>
      </c>
      <c r="B238" s="8">
        <v>14</v>
      </c>
      <c r="C238" s="8">
        <v>157</v>
      </c>
      <c r="D238" s="22" t="s">
        <v>1052</v>
      </c>
      <c r="E238" s="8" t="s">
        <v>19</v>
      </c>
      <c r="F238" s="64" t="s">
        <v>449</v>
      </c>
      <c r="G238" s="71" t="s">
        <v>720</v>
      </c>
      <c r="H238" s="16">
        <v>0.7079282407407407</v>
      </c>
      <c r="I238" s="16">
        <v>0.0586226851851851</v>
      </c>
      <c r="J238" s="66">
        <v>19.901283316880583</v>
      </c>
    </row>
    <row r="239" spans="1:10" ht="12.75">
      <c r="A239" s="8">
        <v>86</v>
      </c>
      <c r="B239" s="8">
        <v>15</v>
      </c>
      <c r="C239" s="8">
        <v>98</v>
      </c>
      <c r="D239" s="22" t="s">
        <v>888</v>
      </c>
      <c r="E239" s="8" t="s">
        <v>19</v>
      </c>
      <c r="F239" s="64" t="s">
        <v>218</v>
      </c>
      <c r="G239" s="71" t="s">
        <v>715</v>
      </c>
      <c r="H239" s="16">
        <v>0.7121527777777777</v>
      </c>
      <c r="I239" s="16">
        <v>0.06284722222222217</v>
      </c>
      <c r="J239" s="66">
        <v>18.563535911602226</v>
      </c>
    </row>
    <row r="240" spans="1:10" ht="12.75">
      <c r="A240" s="8">
        <v>92</v>
      </c>
      <c r="B240" s="8">
        <v>16</v>
      </c>
      <c r="C240" s="8">
        <v>94</v>
      </c>
      <c r="D240" s="22" t="s">
        <v>1007</v>
      </c>
      <c r="E240" s="8" t="s">
        <v>19</v>
      </c>
      <c r="F240" s="64" t="s">
        <v>210</v>
      </c>
      <c r="G240" s="71" t="s">
        <v>720</v>
      </c>
      <c r="H240" s="16">
        <v>0.7129629629629629</v>
      </c>
      <c r="I240" s="16">
        <v>0.06365740740740733</v>
      </c>
      <c r="J240" s="66">
        <v>18.32727272727275</v>
      </c>
    </row>
    <row r="241" spans="1:10" ht="12.75">
      <c r="A241" s="8">
        <v>93</v>
      </c>
      <c r="B241" s="8">
        <v>17</v>
      </c>
      <c r="C241" s="8">
        <v>127</v>
      </c>
      <c r="D241" s="22" t="s">
        <v>875</v>
      </c>
      <c r="E241" s="8" t="s">
        <v>19</v>
      </c>
      <c r="F241" s="64" t="s">
        <v>948</v>
      </c>
      <c r="G241" s="71" t="s">
        <v>718</v>
      </c>
      <c r="H241" s="16">
        <v>0.7130787037037036</v>
      </c>
      <c r="I241" s="16">
        <v>0.06377314814814805</v>
      </c>
      <c r="J241" s="66">
        <v>18.294010889292224</v>
      </c>
    </row>
    <row r="242" spans="1:10" ht="12.75">
      <c r="A242" s="8">
        <v>99</v>
      </c>
      <c r="B242" s="8">
        <v>18</v>
      </c>
      <c r="C242" s="8">
        <v>78</v>
      </c>
      <c r="D242" s="22" t="s">
        <v>903</v>
      </c>
      <c r="E242" s="8" t="s">
        <v>19</v>
      </c>
      <c r="F242" s="64" t="s">
        <v>954</v>
      </c>
      <c r="G242" s="71" t="s">
        <v>715</v>
      </c>
      <c r="H242" s="16">
        <v>0.7146412037037037</v>
      </c>
      <c r="I242" s="16">
        <v>0.06533564814814807</v>
      </c>
      <c r="J242" s="66">
        <v>17.856510186005334</v>
      </c>
    </row>
    <row r="243" spans="1:10" ht="12.75">
      <c r="A243" s="8">
        <v>103</v>
      </c>
      <c r="B243" s="8">
        <v>19</v>
      </c>
      <c r="C243" s="8">
        <v>34</v>
      </c>
      <c r="D243" s="22" t="s">
        <v>790</v>
      </c>
      <c r="E243" s="8" t="s">
        <v>19</v>
      </c>
      <c r="F243" s="64" t="s">
        <v>386</v>
      </c>
      <c r="G243" s="71" t="s">
        <v>718</v>
      </c>
      <c r="H243" s="16">
        <v>0.7155671296296297</v>
      </c>
      <c r="I243" s="16">
        <v>0.06626157407407407</v>
      </c>
      <c r="J243" s="66">
        <v>17.60698689956332</v>
      </c>
    </row>
    <row r="244" spans="1:10" ht="12.75">
      <c r="A244" s="8">
        <v>108</v>
      </c>
      <c r="B244" s="8">
        <v>20</v>
      </c>
      <c r="C244" s="8">
        <v>50</v>
      </c>
      <c r="D244" s="22" t="s">
        <v>979</v>
      </c>
      <c r="E244" s="8" t="s">
        <v>19</v>
      </c>
      <c r="F244" s="64" t="s">
        <v>210</v>
      </c>
      <c r="G244" s="71" t="s">
        <v>720</v>
      </c>
      <c r="H244" s="16">
        <v>0.7171875</v>
      </c>
      <c r="I244" s="16">
        <v>0.0678819444444444</v>
      </c>
      <c r="J244" s="66">
        <v>17.18670076726344</v>
      </c>
    </row>
    <row r="245" spans="1:10" ht="12.75">
      <c r="A245" s="8">
        <v>111</v>
      </c>
      <c r="B245" s="8">
        <v>21</v>
      </c>
      <c r="C245" s="8">
        <v>125</v>
      </c>
      <c r="D245" s="22" t="s">
        <v>1020</v>
      </c>
      <c r="E245" s="8" t="s">
        <v>19</v>
      </c>
      <c r="F245" s="64" t="s">
        <v>651</v>
      </c>
      <c r="G245" s="71" t="s">
        <v>720</v>
      </c>
      <c r="H245" s="16">
        <v>0.71875</v>
      </c>
      <c r="I245" s="16">
        <v>0.06944444444444442</v>
      </c>
      <c r="J245" s="66">
        <v>16.8</v>
      </c>
    </row>
    <row r="246" spans="1:10" ht="12.75">
      <c r="A246" s="8">
        <v>112</v>
      </c>
      <c r="B246" s="8">
        <v>22</v>
      </c>
      <c r="C246" s="8">
        <v>48</v>
      </c>
      <c r="D246" s="22" t="s">
        <v>977</v>
      </c>
      <c r="E246" s="8" t="s">
        <v>19</v>
      </c>
      <c r="F246" s="64" t="s">
        <v>713</v>
      </c>
      <c r="G246" s="71" t="s">
        <v>715</v>
      </c>
      <c r="H246" s="16">
        <v>0.7199074074074074</v>
      </c>
      <c r="I246" s="16">
        <v>0.07060185185185186</v>
      </c>
      <c r="J246" s="66">
        <v>16.524590163934423</v>
      </c>
    </row>
    <row r="247" spans="1:10" ht="12.75">
      <c r="A247" s="8">
        <v>114</v>
      </c>
      <c r="B247" s="8">
        <v>23</v>
      </c>
      <c r="C247" s="8">
        <v>72</v>
      </c>
      <c r="D247" s="22" t="s">
        <v>997</v>
      </c>
      <c r="E247" s="8" t="s">
        <v>19</v>
      </c>
      <c r="F247" s="64" t="s">
        <v>274</v>
      </c>
      <c r="G247" s="71" t="s">
        <v>720</v>
      </c>
      <c r="H247" s="16">
        <v>0.720138888888889</v>
      </c>
      <c r="I247" s="16">
        <v>0.07083333333333341</v>
      </c>
      <c r="J247" s="66">
        <v>16.470588235294098</v>
      </c>
    </row>
    <row r="248" spans="1:10" ht="12.75">
      <c r="A248" s="8">
        <v>125</v>
      </c>
      <c r="B248" s="8">
        <v>24</v>
      </c>
      <c r="C248" s="8">
        <v>47</v>
      </c>
      <c r="D248" s="22" t="s">
        <v>714</v>
      </c>
      <c r="E248" s="8" t="s">
        <v>19</v>
      </c>
      <c r="F248" s="64" t="s">
        <v>713</v>
      </c>
      <c r="G248" s="71" t="s">
        <v>715</v>
      </c>
      <c r="H248" s="16">
        <v>0.7291666666666666</v>
      </c>
      <c r="I248" s="16">
        <v>0.07986111111111105</v>
      </c>
      <c r="J248" s="66">
        <v>14.608695652173925</v>
      </c>
    </row>
    <row r="249" ht="12.75">
      <c r="G249" s="72"/>
    </row>
    <row r="250" spans="1:10" ht="12.75">
      <c r="A250" s="75" t="s">
        <v>917</v>
      </c>
      <c r="B250" s="75"/>
      <c r="C250" s="75"/>
      <c r="D250" s="75"/>
      <c r="E250" s="75"/>
      <c r="F250" s="75"/>
      <c r="G250" s="75"/>
      <c r="H250" s="75"/>
      <c r="I250" s="75"/>
      <c r="J250" s="75"/>
    </row>
    <row r="251" spans="1:10" ht="12.75">
      <c r="A251" s="8">
        <v>26</v>
      </c>
      <c r="B251" s="8">
        <v>1</v>
      </c>
      <c r="C251" s="8">
        <v>120</v>
      </c>
      <c r="D251" s="22" t="s">
        <v>865</v>
      </c>
      <c r="E251" s="8" t="s">
        <v>20</v>
      </c>
      <c r="F251" s="64" t="s">
        <v>950</v>
      </c>
      <c r="G251" s="71" t="s">
        <v>720</v>
      </c>
      <c r="H251" s="16">
        <v>0.7026041666666667</v>
      </c>
      <c r="I251" s="16">
        <v>0.053298611111111116</v>
      </c>
      <c r="J251" s="66">
        <v>21.889250814332247</v>
      </c>
    </row>
    <row r="252" spans="1:10" ht="12.75">
      <c r="A252" s="8">
        <v>28</v>
      </c>
      <c r="B252" s="8">
        <v>2</v>
      </c>
      <c r="C252" s="8">
        <v>20</v>
      </c>
      <c r="D252" s="22" t="s">
        <v>957</v>
      </c>
      <c r="E252" s="8" t="s">
        <v>20</v>
      </c>
      <c r="F252" s="64" t="s">
        <v>210</v>
      </c>
      <c r="G252" s="71" t="s">
        <v>720</v>
      </c>
      <c r="H252" s="16">
        <v>0.7031365740740741</v>
      </c>
      <c r="I252" s="16">
        <v>0.05383101851851857</v>
      </c>
      <c r="J252" s="66">
        <v>21.672758546549108</v>
      </c>
    </row>
    <row r="253" spans="1:10" ht="12.75">
      <c r="A253" s="8">
        <v>30</v>
      </c>
      <c r="B253" s="8">
        <v>3</v>
      </c>
      <c r="C253" s="8">
        <v>27</v>
      </c>
      <c r="D253" s="22" t="s">
        <v>770</v>
      </c>
      <c r="E253" s="8" t="s">
        <v>20</v>
      </c>
      <c r="F253" s="64" t="s">
        <v>950</v>
      </c>
      <c r="G253" s="71" t="s">
        <v>720</v>
      </c>
      <c r="H253" s="16">
        <v>0.7032407407407407</v>
      </c>
      <c r="I253" s="16">
        <v>0.05393518518518514</v>
      </c>
      <c r="J253" s="66">
        <v>21.630901287553666</v>
      </c>
    </row>
    <row r="254" spans="1:10" ht="12.75">
      <c r="A254" s="8">
        <v>41</v>
      </c>
      <c r="B254" s="8">
        <v>4</v>
      </c>
      <c r="C254" s="8">
        <v>35</v>
      </c>
      <c r="D254" s="22" t="s">
        <v>968</v>
      </c>
      <c r="E254" s="8" t="s">
        <v>20</v>
      </c>
      <c r="F254" s="64" t="s">
        <v>274</v>
      </c>
      <c r="G254" s="71" t="s">
        <v>720</v>
      </c>
      <c r="H254" s="16">
        <v>0.7042476851851852</v>
      </c>
      <c r="I254" s="16">
        <v>0.05494212962962963</v>
      </c>
      <c r="J254" s="66">
        <v>21.234463871919107</v>
      </c>
    </row>
    <row r="255" spans="1:10" ht="12.75">
      <c r="A255" s="8">
        <v>51</v>
      </c>
      <c r="B255" s="8">
        <v>5</v>
      </c>
      <c r="C255" s="8">
        <v>14</v>
      </c>
      <c r="D255" s="22" t="s">
        <v>723</v>
      </c>
      <c r="E255" s="8" t="s">
        <v>20</v>
      </c>
      <c r="F255" s="64" t="s">
        <v>953</v>
      </c>
      <c r="G255" s="71" t="s">
        <v>720</v>
      </c>
      <c r="H255" s="16">
        <v>0.7059606481481482</v>
      </c>
      <c r="I255" s="16">
        <v>0.056655092592592604</v>
      </c>
      <c r="J255" s="66">
        <v>20.592441266598566</v>
      </c>
    </row>
    <row r="256" spans="1:10" ht="12.75">
      <c r="A256" s="8">
        <v>58</v>
      </c>
      <c r="B256" s="8">
        <v>6</v>
      </c>
      <c r="C256" s="8">
        <v>24</v>
      </c>
      <c r="D256" s="22" t="s">
        <v>960</v>
      </c>
      <c r="E256" s="8" t="s">
        <v>20</v>
      </c>
      <c r="F256" s="64" t="s">
        <v>961</v>
      </c>
      <c r="G256" s="71" t="s">
        <v>720</v>
      </c>
      <c r="H256" s="16">
        <v>0.7075810185185185</v>
      </c>
      <c r="I256" s="16">
        <v>0.05827546296296293</v>
      </c>
      <c r="J256" s="66">
        <v>20.019860973187697</v>
      </c>
    </row>
    <row r="257" spans="1:10" ht="12.75">
      <c r="A257" s="8">
        <v>63</v>
      </c>
      <c r="B257" s="8">
        <v>7</v>
      </c>
      <c r="C257" s="8">
        <v>7</v>
      </c>
      <c r="D257" s="22" t="s">
        <v>772</v>
      </c>
      <c r="E257" s="8" t="s">
        <v>20</v>
      </c>
      <c r="F257" s="64" t="s">
        <v>190</v>
      </c>
      <c r="G257" s="71" t="s">
        <v>715</v>
      </c>
      <c r="H257" s="16">
        <v>0.7083333333333334</v>
      </c>
      <c r="I257" s="16">
        <v>0.05902777777777779</v>
      </c>
      <c r="J257" s="66">
        <v>19.76470588235294</v>
      </c>
    </row>
    <row r="258" spans="1:10" ht="12.75">
      <c r="A258" s="8">
        <v>72</v>
      </c>
      <c r="B258" s="8">
        <v>8</v>
      </c>
      <c r="C258" s="8">
        <v>158</v>
      </c>
      <c r="D258" s="22" t="s">
        <v>764</v>
      </c>
      <c r="E258" s="8" t="s">
        <v>20</v>
      </c>
      <c r="F258" s="64" t="s">
        <v>949</v>
      </c>
      <c r="G258" s="71" t="s">
        <v>718</v>
      </c>
      <c r="H258" s="16">
        <v>0.7102430555555556</v>
      </c>
      <c r="I258" s="16">
        <v>0.0609375</v>
      </c>
      <c r="J258" s="66">
        <v>19.145299145299152</v>
      </c>
    </row>
    <row r="259" spans="1:10" ht="12.75">
      <c r="A259" s="8">
        <v>75</v>
      </c>
      <c r="B259" s="8">
        <v>9</v>
      </c>
      <c r="C259" s="8">
        <v>21</v>
      </c>
      <c r="D259" s="22" t="s">
        <v>844</v>
      </c>
      <c r="E259" s="8" t="s">
        <v>20</v>
      </c>
      <c r="F259" s="64" t="s">
        <v>947</v>
      </c>
      <c r="G259" s="71" t="s">
        <v>715</v>
      </c>
      <c r="H259" s="16">
        <v>0.7105902777777778</v>
      </c>
      <c r="I259" s="16">
        <v>0.061284722222222254</v>
      </c>
      <c r="J259" s="66">
        <v>19.036827195467414</v>
      </c>
    </row>
    <row r="260" spans="1:10" ht="12.75">
      <c r="A260" s="8">
        <v>77</v>
      </c>
      <c r="B260" s="8">
        <v>10</v>
      </c>
      <c r="C260" s="8">
        <v>114</v>
      </c>
      <c r="D260" s="22" t="s">
        <v>845</v>
      </c>
      <c r="E260" s="8" t="s">
        <v>20</v>
      </c>
      <c r="F260" s="64" t="s">
        <v>336</v>
      </c>
      <c r="G260" s="71" t="s">
        <v>715</v>
      </c>
      <c r="H260" s="16">
        <v>0.7109953703703704</v>
      </c>
      <c r="I260" s="16">
        <v>0.061689814814814836</v>
      </c>
      <c r="J260" s="66">
        <v>18.911819887429637</v>
      </c>
    </row>
    <row r="261" spans="1:10" ht="12.75">
      <c r="A261" s="8">
        <v>87</v>
      </c>
      <c r="B261" s="8">
        <v>11</v>
      </c>
      <c r="C261" s="8">
        <v>118</v>
      </c>
      <c r="D261" s="22" t="s">
        <v>899</v>
      </c>
      <c r="E261" s="8" t="s">
        <v>20</v>
      </c>
      <c r="F261" s="64" t="s">
        <v>159</v>
      </c>
      <c r="G261" s="71" t="s">
        <v>720</v>
      </c>
      <c r="H261" s="16">
        <v>0.7125578703703703</v>
      </c>
      <c r="I261" s="16">
        <v>0.06325231481481475</v>
      </c>
      <c r="J261" s="66">
        <v>18.444647758462967</v>
      </c>
    </row>
    <row r="262" spans="1:10" ht="12.75">
      <c r="A262" s="8">
        <v>95</v>
      </c>
      <c r="B262" s="8">
        <v>12</v>
      </c>
      <c r="C262" s="8">
        <v>95</v>
      </c>
      <c r="D262" s="22" t="s">
        <v>1008</v>
      </c>
      <c r="E262" s="8" t="s">
        <v>20</v>
      </c>
      <c r="F262" s="64" t="s">
        <v>686</v>
      </c>
      <c r="G262" s="71" t="s">
        <v>720</v>
      </c>
      <c r="H262" s="16">
        <v>0.7140625</v>
      </c>
      <c r="I262" s="16">
        <v>0.06475694444444446</v>
      </c>
      <c r="J262" s="66">
        <v>18.016085790884713</v>
      </c>
    </row>
    <row r="263" spans="1:10" ht="12.75">
      <c r="A263" s="8">
        <v>105</v>
      </c>
      <c r="B263" s="8">
        <v>13</v>
      </c>
      <c r="C263" s="8">
        <v>42</v>
      </c>
      <c r="D263" s="22" t="s">
        <v>854</v>
      </c>
      <c r="E263" s="8" t="s">
        <v>20</v>
      </c>
      <c r="F263" s="64" t="s">
        <v>949</v>
      </c>
      <c r="G263" s="71" t="s">
        <v>718</v>
      </c>
      <c r="H263" s="16">
        <v>0.7158564814814815</v>
      </c>
      <c r="I263" s="16">
        <v>0.06655092592592593</v>
      </c>
      <c r="J263" s="66">
        <v>17.530434782608694</v>
      </c>
    </row>
    <row r="264" spans="1:10" ht="12.75">
      <c r="A264" s="8">
        <v>106</v>
      </c>
      <c r="B264" s="8">
        <v>14</v>
      </c>
      <c r="C264" s="8">
        <v>143</v>
      </c>
      <c r="D264" s="22" t="s">
        <v>846</v>
      </c>
      <c r="E264" s="8" t="s">
        <v>20</v>
      </c>
      <c r="F264" s="64" t="s">
        <v>1043</v>
      </c>
      <c r="G264" s="71" t="s">
        <v>718</v>
      </c>
      <c r="H264" s="16">
        <v>0.7158564814814815</v>
      </c>
      <c r="I264" s="16">
        <v>0.06655092592592593</v>
      </c>
      <c r="J264" s="66">
        <v>17.530434782608694</v>
      </c>
    </row>
    <row r="265" spans="1:10" ht="12.75">
      <c r="A265" s="8">
        <v>116</v>
      </c>
      <c r="B265" s="8">
        <v>15</v>
      </c>
      <c r="C265" s="8">
        <v>156</v>
      </c>
      <c r="D265" s="22" t="s">
        <v>1051</v>
      </c>
      <c r="E265" s="8" t="s">
        <v>20</v>
      </c>
      <c r="F265" s="64" t="s">
        <v>573</v>
      </c>
      <c r="G265" s="71" t="s">
        <v>720</v>
      </c>
      <c r="H265" s="16">
        <v>0.7291666666666666</v>
      </c>
      <c r="I265" s="16">
        <v>0.07986111111111105</v>
      </c>
      <c r="J265" s="66">
        <v>14.608695652173925</v>
      </c>
    </row>
    <row r="266" spans="1:10" ht="12.75">
      <c r="A266" s="8">
        <v>123</v>
      </c>
      <c r="B266" s="8">
        <v>16</v>
      </c>
      <c r="C266" s="8">
        <v>70</v>
      </c>
      <c r="D266" s="22" t="s">
        <v>853</v>
      </c>
      <c r="E266" s="8" t="s">
        <v>20</v>
      </c>
      <c r="F266" s="64" t="s">
        <v>948</v>
      </c>
      <c r="G266" s="71" t="s">
        <v>718</v>
      </c>
      <c r="H266" s="16">
        <v>0.7291666666666666</v>
      </c>
      <c r="I266" s="16">
        <v>0.07986111111111105</v>
      </c>
      <c r="J266" s="66">
        <v>14.608695652173925</v>
      </c>
    </row>
    <row r="267" spans="1:10" ht="12.75">
      <c r="A267" s="8">
        <v>124</v>
      </c>
      <c r="B267" s="8">
        <v>17</v>
      </c>
      <c r="C267" s="8">
        <v>137</v>
      </c>
      <c r="D267" s="22" t="s">
        <v>1039</v>
      </c>
      <c r="E267" s="8" t="s">
        <v>20</v>
      </c>
      <c r="F267" s="64" t="s">
        <v>464</v>
      </c>
      <c r="G267" s="71" t="s">
        <v>720</v>
      </c>
      <c r="H267" s="16">
        <v>0.7291666666666666</v>
      </c>
      <c r="I267" s="16">
        <v>0.07986111111111105</v>
      </c>
      <c r="J267" s="66">
        <v>14.608695652173925</v>
      </c>
    </row>
    <row r="268" ht="12.75">
      <c r="G268" s="72"/>
    </row>
    <row r="269" spans="1:10" ht="12.75">
      <c r="A269" s="75" t="s">
        <v>1058</v>
      </c>
      <c r="B269" s="75"/>
      <c r="C269" s="75"/>
      <c r="D269" s="75"/>
      <c r="E269" s="75"/>
      <c r="F269" s="75"/>
      <c r="G269" s="75"/>
      <c r="H269" s="75"/>
      <c r="I269" s="75"/>
      <c r="J269" s="75"/>
    </row>
    <row r="270" spans="1:10" ht="12.75">
      <c r="A270" s="8">
        <v>6</v>
      </c>
      <c r="B270" s="8">
        <v>1</v>
      </c>
      <c r="C270" s="8">
        <v>621</v>
      </c>
      <c r="D270" s="22" t="s">
        <v>1027</v>
      </c>
      <c r="E270" s="8" t="s">
        <v>729</v>
      </c>
      <c r="F270" s="64" t="s">
        <v>352</v>
      </c>
      <c r="G270" s="71" t="s">
        <v>720</v>
      </c>
      <c r="H270" s="16">
        <v>0.6999421296296297</v>
      </c>
      <c r="I270" s="16">
        <v>0.05063657407407407</v>
      </c>
      <c r="J270" s="66">
        <v>23.04</v>
      </c>
    </row>
    <row r="271" spans="1:10" ht="12.75">
      <c r="A271" s="8">
        <v>22</v>
      </c>
      <c r="B271" s="8">
        <v>2</v>
      </c>
      <c r="C271" s="8">
        <v>620</v>
      </c>
      <c r="D271" s="22" t="s">
        <v>1026</v>
      </c>
      <c r="E271" s="8" t="s">
        <v>729</v>
      </c>
      <c r="F271" s="64" t="s">
        <v>352</v>
      </c>
      <c r="G271" s="71" t="s">
        <v>720</v>
      </c>
      <c r="H271" s="16">
        <v>0.7023148148148147</v>
      </c>
      <c r="I271" s="16">
        <v>0.053009259259259145</v>
      </c>
      <c r="J271" s="66">
        <v>22.008733624454194</v>
      </c>
    </row>
    <row r="272" ht="12.75">
      <c r="G272" s="72"/>
    </row>
    <row r="274" spans="1:10" ht="15">
      <c r="A274" s="76" t="s">
        <v>1120</v>
      </c>
      <c r="B274" s="76"/>
      <c r="C274" s="76"/>
      <c r="D274" s="76"/>
      <c r="E274" s="76"/>
      <c r="F274" s="76"/>
      <c r="G274" s="76"/>
      <c r="H274" s="76"/>
      <c r="I274" s="76"/>
      <c r="J274" s="76"/>
    </row>
    <row r="275" spans="1:10" ht="12.75">
      <c r="A275" s="5" t="s">
        <v>6</v>
      </c>
      <c r="B275" s="5" t="s">
        <v>68</v>
      </c>
      <c r="C275" s="5" t="s">
        <v>55</v>
      </c>
      <c r="D275" s="5" t="s">
        <v>10</v>
      </c>
      <c r="E275" s="5" t="s">
        <v>11</v>
      </c>
      <c r="F275" s="5" t="s">
        <v>5</v>
      </c>
      <c r="G275" s="24" t="s">
        <v>56</v>
      </c>
      <c r="H275" s="17" t="s">
        <v>49</v>
      </c>
      <c r="I275" s="24" t="s">
        <v>1</v>
      </c>
      <c r="J275" s="24" t="s">
        <v>3</v>
      </c>
    </row>
    <row r="276" spans="1:10" ht="12.75">
      <c r="A276" s="8">
        <v>1</v>
      </c>
      <c r="B276" s="8">
        <v>1</v>
      </c>
      <c r="C276" s="8">
        <v>270</v>
      </c>
      <c r="D276" s="22" t="s">
        <v>1024</v>
      </c>
      <c r="E276" s="8" t="s">
        <v>663</v>
      </c>
      <c r="F276" s="64" t="s">
        <v>352</v>
      </c>
      <c r="G276" s="49" t="s">
        <v>720</v>
      </c>
      <c r="H276" s="16">
        <v>0.6850694444444444</v>
      </c>
      <c r="I276" s="16">
        <v>0.03923611111111103</v>
      </c>
      <c r="J276" s="66">
        <v>23.36283185840713</v>
      </c>
    </row>
    <row r="277" spans="1:10" ht="12.75">
      <c r="A277" s="8">
        <v>2</v>
      </c>
      <c r="B277" s="8">
        <v>2</v>
      </c>
      <c r="C277" s="8">
        <v>257</v>
      </c>
      <c r="D277" s="22" t="s">
        <v>984</v>
      </c>
      <c r="E277" s="8" t="s">
        <v>663</v>
      </c>
      <c r="F277" s="64" t="s">
        <v>449</v>
      </c>
      <c r="G277" s="49" t="s">
        <v>720</v>
      </c>
      <c r="H277" s="16">
        <v>0.6860185185185186</v>
      </c>
      <c r="I277" s="16">
        <v>0.04018518518518521</v>
      </c>
      <c r="J277" s="66">
        <v>22.811059907834085</v>
      </c>
    </row>
    <row r="278" spans="1:10" ht="12.75">
      <c r="A278" s="8">
        <v>3</v>
      </c>
      <c r="B278" s="8">
        <v>3</v>
      </c>
      <c r="C278" s="8">
        <v>267</v>
      </c>
      <c r="D278" s="22" t="s">
        <v>1021</v>
      </c>
      <c r="E278" s="8" t="s">
        <v>663</v>
      </c>
      <c r="F278" s="64" t="s">
        <v>352</v>
      </c>
      <c r="G278" s="49" t="s">
        <v>720</v>
      </c>
      <c r="H278" s="16">
        <v>0.6864583333333334</v>
      </c>
      <c r="I278" s="16">
        <v>0.040625</v>
      </c>
      <c r="J278" s="66">
        <v>22.56410256410255</v>
      </c>
    </row>
    <row r="279" spans="1:10" ht="12.75">
      <c r="A279" s="8">
        <v>4</v>
      </c>
      <c r="B279" s="8">
        <v>4</v>
      </c>
      <c r="C279" s="8">
        <v>264</v>
      </c>
      <c r="D279" s="22" t="s">
        <v>821</v>
      </c>
      <c r="E279" s="8" t="s">
        <v>663</v>
      </c>
      <c r="F279" s="64" t="s">
        <v>573</v>
      </c>
      <c r="G279" s="49" t="s">
        <v>720</v>
      </c>
      <c r="H279" s="16">
        <v>0.687037037037037</v>
      </c>
      <c r="I279" s="16">
        <v>0.04120370370370363</v>
      </c>
      <c r="J279" s="66">
        <v>22.247191011235994</v>
      </c>
    </row>
    <row r="280" spans="1:10" ht="12.75">
      <c r="A280" s="8">
        <v>5</v>
      </c>
      <c r="B280" s="8">
        <v>1</v>
      </c>
      <c r="C280" s="8">
        <v>275</v>
      </c>
      <c r="D280" s="22" t="s">
        <v>777</v>
      </c>
      <c r="E280" s="8" t="s">
        <v>63</v>
      </c>
      <c r="F280" s="64" t="s">
        <v>667</v>
      </c>
      <c r="G280" s="49" t="s">
        <v>720</v>
      </c>
      <c r="H280" s="16">
        <v>0.6892361111111112</v>
      </c>
      <c r="I280" s="16">
        <v>0.04340277777777779</v>
      </c>
      <c r="J280" s="66">
        <v>21.12</v>
      </c>
    </row>
    <row r="281" spans="1:10" ht="12.75">
      <c r="A281" s="8">
        <v>6</v>
      </c>
      <c r="B281" s="8">
        <v>5</v>
      </c>
      <c r="C281" s="8">
        <v>251</v>
      </c>
      <c r="D281" s="22" t="s">
        <v>967</v>
      </c>
      <c r="E281" s="8" t="s">
        <v>663</v>
      </c>
      <c r="F281" s="64" t="s">
        <v>123</v>
      </c>
      <c r="G281" s="49" t="s">
        <v>715</v>
      </c>
      <c r="H281" s="16">
        <v>0.6898148148148149</v>
      </c>
      <c r="I281" s="16">
        <v>0.04398148148148151</v>
      </c>
      <c r="J281" s="66">
        <v>20.84210526315788</v>
      </c>
    </row>
    <row r="282" spans="1:10" ht="12.75">
      <c r="A282" s="8">
        <v>7</v>
      </c>
      <c r="B282" s="8">
        <v>6</v>
      </c>
      <c r="C282" s="8">
        <v>263</v>
      </c>
      <c r="D282" s="22" t="s">
        <v>760</v>
      </c>
      <c r="E282" s="8" t="s">
        <v>663</v>
      </c>
      <c r="F282" s="64" t="s">
        <v>159</v>
      </c>
      <c r="G282" s="49" t="s">
        <v>720</v>
      </c>
      <c r="H282" s="16">
        <v>0.6911458333333332</v>
      </c>
      <c r="I282" s="16">
        <v>0.04531249999999987</v>
      </c>
      <c r="J282" s="66">
        <v>20.229885057471325</v>
      </c>
    </row>
    <row r="283" spans="1:10" ht="12.75">
      <c r="A283" s="8">
        <v>8</v>
      </c>
      <c r="B283" s="8">
        <v>7</v>
      </c>
      <c r="C283" s="8">
        <v>266</v>
      </c>
      <c r="D283" s="22" t="s">
        <v>881</v>
      </c>
      <c r="E283" s="8" t="s">
        <v>663</v>
      </c>
      <c r="F283" s="64" t="s">
        <v>190</v>
      </c>
      <c r="G283" s="49" t="s">
        <v>715</v>
      </c>
      <c r="H283" s="16">
        <v>0.6912615740740741</v>
      </c>
      <c r="I283" s="16">
        <v>0.0454282407407407</v>
      </c>
      <c r="J283" s="66">
        <v>20.178343949044603</v>
      </c>
    </row>
    <row r="284" spans="1:10" ht="12.75">
      <c r="A284" s="8">
        <v>9</v>
      </c>
      <c r="B284" s="8">
        <v>8</v>
      </c>
      <c r="C284" s="8">
        <v>269</v>
      </c>
      <c r="D284" s="22" t="s">
        <v>1023</v>
      </c>
      <c r="E284" s="8" t="s">
        <v>663</v>
      </c>
      <c r="F284" s="64" t="s">
        <v>352</v>
      </c>
      <c r="G284" s="49" t="s">
        <v>720</v>
      </c>
      <c r="H284" s="16">
        <v>0.6923379629629629</v>
      </c>
      <c r="I284" s="16">
        <v>0.046504629629629535</v>
      </c>
      <c r="J284" s="66">
        <v>19.711299153807904</v>
      </c>
    </row>
    <row r="285" spans="1:10" ht="12.75">
      <c r="A285" s="8">
        <v>10</v>
      </c>
      <c r="B285" s="8">
        <v>9</v>
      </c>
      <c r="C285" s="8">
        <v>261</v>
      </c>
      <c r="D285" s="22" t="s">
        <v>992</v>
      </c>
      <c r="E285" s="8" t="s">
        <v>663</v>
      </c>
      <c r="F285" s="64" t="s">
        <v>686</v>
      </c>
      <c r="G285" s="49" t="s">
        <v>720</v>
      </c>
      <c r="H285" s="16">
        <v>0.6933449074074075</v>
      </c>
      <c r="I285" s="16">
        <v>0.04751157407407414</v>
      </c>
      <c r="J285" s="66">
        <v>19.29354445797805</v>
      </c>
    </row>
    <row r="286" spans="1:10" ht="12.75">
      <c r="A286" s="8">
        <v>11</v>
      </c>
      <c r="B286" s="8">
        <v>1</v>
      </c>
      <c r="C286" s="8">
        <v>262</v>
      </c>
      <c r="D286" s="22" t="s">
        <v>996</v>
      </c>
      <c r="E286" s="8" t="s">
        <v>89</v>
      </c>
      <c r="F286" s="64" t="s">
        <v>274</v>
      </c>
      <c r="G286" s="49" t="s">
        <v>720</v>
      </c>
      <c r="H286" s="16">
        <v>0.6943287037037037</v>
      </c>
      <c r="I286" s="16">
        <v>0.04849537037037033</v>
      </c>
      <c r="J286" s="66">
        <v>18.9021479713604</v>
      </c>
    </row>
    <row r="287" spans="1:10" ht="12.75">
      <c r="A287" s="8">
        <v>12</v>
      </c>
      <c r="B287" s="8">
        <v>2</v>
      </c>
      <c r="C287" s="8">
        <v>252</v>
      </c>
      <c r="D287" s="22" t="s">
        <v>858</v>
      </c>
      <c r="E287" s="8" t="s">
        <v>89</v>
      </c>
      <c r="F287" s="64" t="s">
        <v>949</v>
      </c>
      <c r="G287" s="49" t="s">
        <v>718</v>
      </c>
      <c r="H287" s="16">
        <v>0.6949074074074074</v>
      </c>
      <c r="I287" s="16">
        <v>0.04907407407407405</v>
      </c>
      <c r="J287" s="66">
        <v>18.67924528301888</v>
      </c>
    </row>
    <row r="288" spans="1:10" ht="12.75">
      <c r="A288" s="8">
        <v>13</v>
      </c>
      <c r="B288" s="8">
        <v>10</v>
      </c>
      <c r="C288" s="8">
        <v>268</v>
      </c>
      <c r="D288" s="22" t="s">
        <v>1022</v>
      </c>
      <c r="E288" s="8" t="s">
        <v>663</v>
      </c>
      <c r="F288" s="64" t="s">
        <v>352</v>
      </c>
      <c r="G288" s="49" t="s">
        <v>720</v>
      </c>
      <c r="H288" s="16">
        <v>0.6975694444444445</v>
      </c>
      <c r="I288" s="16">
        <v>0.051736111111111094</v>
      </c>
      <c r="J288" s="66">
        <v>17.718120805369132</v>
      </c>
    </row>
    <row r="289" spans="1:10" ht="12.75">
      <c r="A289" s="8">
        <v>14</v>
      </c>
      <c r="B289" s="8">
        <v>3</v>
      </c>
      <c r="C289" s="8">
        <v>265</v>
      </c>
      <c r="D289" s="22" t="s">
        <v>1015</v>
      </c>
      <c r="E289" s="8" t="s">
        <v>89</v>
      </c>
      <c r="F289" s="64" t="s">
        <v>274</v>
      </c>
      <c r="G289" s="49" t="s">
        <v>720</v>
      </c>
      <c r="H289" s="16">
        <v>0.6990162037037037</v>
      </c>
      <c r="I289" s="16">
        <v>0.05318287037037028</v>
      </c>
      <c r="J289" s="66">
        <v>17.23612622415672</v>
      </c>
    </row>
    <row r="290" spans="1:10" ht="12.75">
      <c r="A290" s="8">
        <v>15</v>
      </c>
      <c r="B290" s="8">
        <v>2</v>
      </c>
      <c r="C290" s="8">
        <v>255</v>
      </c>
      <c r="D290" s="22" t="s">
        <v>817</v>
      </c>
      <c r="E290" s="8" t="s">
        <v>63</v>
      </c>
      <c r="F290" s="64" t="s">
        <v>693</v>
      </c>
      <c r="G290" s="49" t="s">
        <v>715</v>
      </c>
      <c r="H290" s="16">
        <v>0.7058449074074074</v>
      </c>
      <c r="I290" s="16">
        <v>0.06001157407407398</v>
      </c>
      <c r="J290" s="66">
        <v>15.274831243973022</v>
      </c>
    </row>
    <row r="291" spans="1:10" ht="12.75">
      <c r="A291" s="8">
        <v>16</v>
      </c>
      <c r="B291" s="8">
        <v>11</v>
      </c>
      <c r="C291" s="8">
        <v>272</v>
      </c>
      <c r="D291" s="22" t="s">
        <v>1028</v>
      </c>
      <c r="E291" s="8" t="s">
        <v>663</v>
      </c>
      <c r="F291" s="64" t="s">
        <v>352</v>
      </c>
      <c r="G291" s="49" t="s">
        <v>720</v>
      </c>
      <c r="H291" s="16">
        <v>0.7067708333333332</v>
      </c>
      <c r="I291" s="16">
        <v>0.06093749999999987</v>
      </c>
      <c r="J291" s="66">
        <v>15.042735042735076</v>
      </c>
    </row>
    <row r="292" spans="1:10" ht="12.75">
      <c r="A292" s="8">
        <v>17</v>
      </c>
      <c r="B292" s="8">
        <v>3</v>
      </c>
      <c r="C292" s="8">
        <v>277</v>
      </c>
      <c r="D292" s="22" t="s">
        <v>822</v>
      </c>
      <c r="E292" s="8" t="s">
        <v>63</v>
      </c>
      <c r="F292" s="64" t="s">
        <v>573</v>
      </c>
      <c r="G292" s="49" t="s">
        <v>720</v>
      </c>
      <c r="H292" s="16">
        <v>0.7071180555555556</v>
      </c>
      <c r="I292" s="16">
        <v>0.061284722222222254</v>
      </c>
      <c r="J292" s="66">
        <v>14.957507082152967</v>
      </c>
    </row>
    <row r="293" spans="1:10" ht="12.75">
      <c r="A293" s="8">
        <v>18</v>
      </c>
      <c r="B293" s="8">
        <v>4</v>
      </c>
      <c r="C293" s="8">
        <v>253</v>
      </c>
      <c r="D293" s="22" t="s">
        <v>749</v>
      </c>
      <c r="E293" s="8" t="s">
        <v>89</v>
      </c>
      <c r="F293" s="64" t="s">
        <v>950</v>
      </c>
      <c r="G293" s="49" t="s">
        <v>720</v>
      </c>
      <c r="H293" s="16">
        <v>0.7111689814814816</v>
      </c>
      <c r="I293" s="16">
        <v>0.06533564814814818</v>
      </c>
      <c r="J293" s="66">
        <v>14.030115146147025</v>
      </c>
    </row>
    <row r="294" spans="1:10" ht="12.75">
      <c r="A294" s="8">
        <v>19</v>
      </c>
      <c r="B294" s="8">
        <v>12</v>
      </c>
      <c r="C294" s="8">
        <v>256</v>
      </c>
      <c r="D294" s="22" t="s">
        <v>983</v>
      </c>
      <c r="E294" s="8" t="s">
        <v>663</v>
      </c>
      <c r="F294" s="64" t="s">
        <v>449</v>
      </c>
      <c r="G294" s="49" t="s">
        <v>720</v>
      </c>
      <c r="H294" s="16">
        <v>0.7130787037037036</v>
      </c>
      <c r="I294" s="16">
        <v>0.06724537037037026</v>
      </c>
      <c r="J294" s="66">
        <v>13.631669535284015</v>
      </c>
    </row>
    <row r="295" spans="1:10" ht="12.75">
      <c r="A295" s="8">
        <v>20</v>
      </c>
      <c r="B295" s="8">
        <v>13</v>
      </c>
      <c r="C295" s="8">
        <v>254</v>
      </c>
      <c r="D295" s="22" t="s">
        <v>980</v>
      </c>
      <c r="E295" s="8" t="s">
        <v>663</v>
      </c>
      <c r="F295" s="64" t="s">
        <v>210</v>
      </c>
      <c r="G295" s="49" t="s">
        <v>720</v>
      </c>
      <c r="H295" s="16">
        <v>0.7133101851851852</v>
      </c>
      <c r="I295" s="16">
        <v>0.06747685185185182</v>
      </c>
      <c r="J295" s="66">
        <v>13.584905660377366</v>
      </c>
    </row>
    <row r="296" spans="1:10" ht="12.75">
      <c r="A296" s="8">
        <v>21</v>
      </c>
      <c r="B296" s="8">
        <v>14</v>
      </c>
      <c r="C296" s="8">
        <v>258</v>
      </c>
      <c r="D296" s="22" t="s">
        <v>985</v>
      </c>
      <c r="E296" s="8" t="s">
        <v>663</v>
      </c>
      <c r="F296" s="64" t="s">
        <v>449</v>
      </c>
      <c r="G296" s="49" t="s">
        <v>720</v>
      </c>
      <c r="H296" s="16">
        <v>0.7152199074074074</v>
      </c>
      <c r="I296" s="16">
        <v>0.069386574074074</v>
      </c>
      <c r="J296" s="66">
        <v>13.21100917431194</v>
      </c>
    </row>
    <row r="297" spans="1:10" ht="12.75">
      <c r="A297" s="8">
        <v>22</v>
      </c>
      <c r="B297" s="8">
        <v>15</v>
      </c>
      <c r="C297" s="8">
        <v>259</v>
      </c>
      <c r="D297" s="22" t="s">
        <v>986</v>
      </c>
      <c r="E297" s="8" t="s">
        <v>663</v>
      </c>
      <c r="F297" s="64" t="s">
        <v>449</v>
      </c>
      <c r="G297" s="49" t="s">
        <v>720</v>
      </c>
      <c r="H297" s="16">
        <v>0.7243055555555555</v>
      </c>
      <c r="I297" s="16">
        <v>0.07847222222222217</v>
      </c>
      <c r="J297" s="66">
        <v>11.681415929203549</v>
      </c>
    </row>
    <row r="300" spans="1:10" ht="15">
      <c r="A300" s="76" t="s">
        <v>1121</v>
      </c>
      <c r="B300" s="76"/>
      <c r="C300" s="76"/>
      <c r="D300" s="76"/>
      <c r="E300" s="76"/>
      <c r="F300" s="76"/>
      <c r="G300" s="76"/>
      <c r="H300" s="76"/>
      <c r="I300" s="76"/>
      <c r="J300" s="76"/>
    </row>
    <row r="301" spans="1:10" ht="12.75">
      <c r="A301" s="5" t="s">
        <v>6</v>
      </c>
      <c r="B301" s="5" t="s">
        <v>68</v>
      </c>
      <c r="C301" s="5" t="s">
        <v>55</v>
      </c>
      <c r="D301" s="5" t="s">
        <v>10</v>
      </c>
      <c r="E301" s="5" t="s">
        <v>11</v>
      </c>
      <c r="F301" s="5" t="s">
        <v>5</v>
      </c>
      <c r="G301" s="24" t="s">
        <v>56</v>
      </c>
      <c r="H301" s="17" t="s">
        <v>49</v>
      </c>
      <c r="I301" s="24" t="s">
        <v>1</v>
      </c>
      <c r="J301" s="24" t="s">
        <v>3</v>
      </c>
    </row>
    <row r="302" spans="1:10" ht="12.75">
      <c r="A302" s="75" t="s">
        <v>918</v>
      </c>
      <c r="B302" s="75"/>
      <c r="C302" s="75"/>
      <c r="D302" s="75"/>
      <c r="E302" s="75"/>
      <c r="F302" s="75"/>
      <c r="G302" s="75"/>
      <c r="H302" s="75"/>
      <c r="I302" s="75"/>
      <c r="J302" s="75"/>
    </row>
    <row r="303" spans="1:10" ht="12.75">
      <c r="A303" s="8">
        <v>5</v>
      </c>
      <c r="B303" s="8">
        <v>1</v>
      </c>
      <c r="C303" s="8">
        <v>275</v>
      </c>
      <c r="D303" s="22" t="s">
        <v>777</v>
      </c>
      <c r="E303" s="8" t="s">
        <v>63</v>
      </c>
      <c r="F303" s="64" t="s">
        <v>667</v>
      </c>
      <c r="G303" s="49" t="s">
        <v>720</v>
      </c>
      <c r="H303" s="16">
        <v>0.6892361111111112</v>
      </c>
      <c r="I303" s="16">
        <v>0.04340277777777779</v>
      </c>
      <c r="J303" s="66">
        <v>21.12</v>
      </c>
    </row>
    <row r="304" spans="1:10" ht="12.75">
      <c r="A304" s="8">
        <v>15</v>
      </c>
      <c r="B304" s="8">
        <v>2</v>
      </c>
      <c r="C304" s="8">
        <v>255</v>
      </c>
      <c r="D304" s="22" t="s">
        <v>817</v>
      </c>
      <c r="E304" s="8" t="s">
        <v>63</v>
      </c>
      <c r="F304" s="64" t="s">
        <v>693</v>
      </c>
      <c r="G304" s="49" t="s">
        <v>715</v>
      </c>
      <c r="H304" s="16">
        <v>0.7058449074074074</v>
      </c>
      <c r="I304" s="16">
        <v>0.06001157407407398</v>
      </c>
      <c r="J304" s="66">
        <v>15.274831243973022</v>
      </c>
    </row>
    <row r="305" spans="1:10" ht="12.75">
      <c r="A305" s="8">
        <v>17</v>
      </c>
      <c r="B305" s="8">
        <v>3</v>
      </c>
      <c r="C305" s="8">
        <v>277</v>
      </c>
      <c r="D305" s="22" t="s">
        <v>822</v>
      </c>
      <c r="E305" s="8" t="s">
        <v>63</v>
      </c>
      <c r="F305" s="64" t="s">
        <v>573</v>
      </c>
      <c r="G305" s="49" t="s">
        <v>720</v>
      </c>
      <c r="H305" s="16">
        <v>0.7071180555555556</v>
      </c>
      <c r="I305" s="16">
        <v>0.061284722222222254</v>
      </c>
      <c r="J305" s="66">
        <v>14.957507082152967</v>
      </c>
    </row>
    <row r="306" ht="12.75">
      <c r="G306"/>
    </row>
    <row r="307" spans="1:10" ht="12.75">
      <c r="A307" s="75" t="s">
        <v>919</v>
      </c>
      <c r="B307" s="75"/>
      <c r="C307" s="75"/>
      <c r="D307" s="75"/>
      <c r="E307" s="75"/>
      <c r="F307" s="75"/>
      <c r="G307" s="75"/>
      <c r="H307" s="75"/>
      <c r="I307" s="75"/>
      <c r="J307" s="75"/>
    </row>
    <row r="308" spans="1:10" ht="12.75">
      <c r="A308" s="8">
        <v>11</v>
      </c>
      <c r="B308" s="8">
        <v>1</v>
      </c>
      <c r="C308" s="8">
        <v>262</v>
      </c>
      <c r="D308" s="22" t="s">
        <v>996</v>
      </c>
      <c r="E308" s="8" t="s">
        <v>89</v>
      </c>
      <c r="F308" s="64" t="s">
        <v>274</v>
      </c>
      <c r="G308" s="49" t="s">
        <v>720</v>
      </c>
      <c r="H308" s="16">
        <v>0.6943287037037037</v>
      </c>
      <c r="I308" s="16">
        <v>0.04849537037037033</v>
      </c>
      <c r="J308" s="66">
        <v>18.9021479713604</v>
      </c>
    </row>
    <row r="309" spans="1:10" ht="12.75">
      <c r="A309" s="8">
        <v>12</v>
      </c>
      <c r="B309" s="8">
        <v>2</v>
      </c>
      <c r="C309" s="8">
        <v>252</v>
      </c>
      <c r="D309" s="22" t="s">
        <v>858</v>
      </c>
      <c r="E309" s="8" t="s">
        <v>89</v>
      </c>
      <c r="F309" s="64" t="s">
        <v>949</v>
      </c>
      <c r="G309" s="49" t="s">
        <v>718</v>
      </c>
      <c r="H309" s="16">
        <v>0.6949074074074074</v>
      </c>
      <c r="I309" s="16">
        <v>0.04907407407407405</v>
      </c>
      <c r="J309" s="66">
        <v>18.67924528301888</v>
      </c>
    </row>
    <row r="310" spans="1:10" ht="12.75">
      <c r="A310" s="8">
        <v>14</v>
      </c>
      <c r="B310" s="8">
        <v>3</v>
      </c>
      <c r="C310" s="8">
        <v>265</v>
      </c>
      <c r="D310" s="22" t="s">
        <v>1015</v>
      </c>
      <c r="E310" s="8" t="s">
        <v>89</v>
      </c>
      <c r="F310" s="64" t="s">
        <v>274</v>
      </c>
      <c r="G310" s="49" t="s">
        <v>720</v>
      </c>
      <c r="H310" s="16">
        <v>0.6990162037037037</v>
      </c>
      <c r="I310" s="16">
        <v>0.05318287037037028</v>
      </c>
      <c r="J310" s="66">
        <v>17.23612622415672</v>
      </c>
    </row>
    <row r="311" spans="1:10" ht="12.75">
      <c r="A311" s="8">
        <v>18</v>
      </c>
      <c r="B311" s="8">
        <v>4</v>
      </c>
      <c r="C311" s="8">
        <v>253</v>
      </c>
      <c r="D311" s="22" t="s">
        <v>749</v>
      </c>
      <c r="E311" s="8" t="s">
        <v>89</v>
      </c>
      <c r="F311" s="64" t="s">
        <v>950</v>
      </c>
      <c r="G311" s="49" t="s">
        <v>720</v>
      </c>
      <c r="H311" s="16">
        <v>0.7111689814814816</v>
      </c>
      <c r="I311" s="16">
        <v>0.06533564814814818</v>
      </c>
      <c r="J311" s="66">
        <v>14.030115146147025</v>
      </c>
    </row>
    <row r="312" ht="12.75">
      <c r="G312"/>
    </row>
    <row r="313" spans="1:10" ht="12.75">
      <c r="A313" s="75" t="s">
        <v>920</v>
      </c>
      <c r="B313" s="75"/>
      <c r="C313" s="75"/>
      <c r="D313" s="75"/>
      <c r="E313" s="75"/>
      <c r="F313" s="75"/>
      <c r="G313" s="75"/>
      <c r="H313" s="75"/>
      <c r="I313" s="75"/>
      <c r="J313" s="75"/>
    </row>
    <row r="314" spans="1:10" ht="12.75">
      <c r="A314" s="8">
        <v>1</v>
      </c>
      <c r="B314" s="8">
        <v>1</v>
      </c>
      <c r="C314" s="8">
        <v>270</v>
      </c>
      <c r="D314" s="22" t="s">
        <v>1024</v>
      </c>
      <c r="E314" s="8" t="s">
        <v>663</v>
      </c>
      <c r="F314" s="64" t="s">
        <v>352</v>
      </c>
      <c r="G314" s="49" t="s">
        <v>720</v>
      </c>
      <c r="H314" s="16">
        <v>0.6850694444444444</v>
      </c>
      <c r="I314" s="16">
        <v>0.03923611111111103</v>
      </c>
      <c r="J314" s="66">
        <v>23.36283185840713</v>
      </c>
    </row>
    <row r="315" spans="1:10" ht="12.75">
      <c r="A315" s="8">
        <v>2</v>
      </c>
      <c r="B315" s="8">
        <v>2</v>
      </c>
      <c r="C315" s="8">
        <v>257</v>
      </c>
      <c r="D315" s="22" t="s">
        <v>984</v>
      </c>
      <c r="E315" s="8" t="s">
        <v>663</v>
      </c>
      <c r="F315" s="64" t="s">
        <v>449</v>
      </c>
      <c r="G315" s="49" t="s">
        <v>720</v>
      </c>
      <c r="H315" s="16">
        <v>0.6860185185185186</v>
      </c>
      <c r="I315" s="16">
        <v>0.04018518518518521</v>
      </c>
      <c r="J315" s="66">
        <v>22.811059907834085</v>
      </c>
    </row>
    <row r="316" spans="1:10" ht="12.75">
      <c r="A316" s="8">
        <v>3</v>
      </c>
      <c r="B316" s="8">
        <v>3</v>
      </c>
      <c r="C316" s="8">
        <v>267</v>
      </c>
      <c r="D316" s="22" t="s">
        <v>1021</v>
      </c>
      <c r="E316" s="8" t="s">
        <v>663</v>
      </c>
      <c r="F316" s="64" t="s">
        <v>352</v>
      </c>
      <c r="G316" s="49" t="s">
        <v>720</v>
      </c>
      <c r="H316" s="16">
        <v>0.6864583333333334</v>
      </c>
      <c r="I316" s="16">
        <v>0.040625</v>
      </c>
      <c r="J316" s="66">
        <v>22.56410256410255</v>
      </c>
    </row>
    <row r="317" spans="1:10" ht="12.75">
      <c r="A317" s="8">
        <v>4</v>
      </c>
      <c r="B317" s="8">
        <v>4</v>
      </c>
      <c r="C317" s="8">
        <v>264</v>
      </c>
      <c r="D317" s="22" t="s">
        <v>821</v>
      </c>
      <c r="E317" s="8" t="s">
        <v>663</v>
      </c>
      <c r="F317" s="64" t="s">
        <v>573</v>
      </c>
      <c r="G317" s="49" t="s">
        <v>720</v>
      </c>
      <c r="H317" s="16">
        <v>0.687037037037037</v>
      </c>
      <c r="I317" s="16">
        <v>0.04120370370370363</v>
      </c>
      <c r="J317" s="66">
        <v>22.247191011235994</v>
      </c>
    </row>
    <row r="318" spans="1:10" ht="12.75">
      <c r="A318" s="8">
        <v>6</v>
      </c>
      <c r="B318" s="8">
        <v>5</v>
      </c>
      <c r="C318" s="8">
        <v>251</v>
      </c>
      <c r="D318" s="22" t="s">
        <v>967</v>
      </c>
      <c r="E318" s="8" t="s">
        <v>663</v>
      </c>
      <c r="F318" s="64" t="s">
        <v>123</v>
      </c>
      <c r="G318" s="49" t="s">
        <v>715</v>
      </c>
      <c r="H318" s="16">
        <v>0.6898148148148149</v>
      </c>
      <c r="I318" s="16">
        <v>0.04398148148148151</v>
      </c>
      <c r="J318" s="66">
        <v>20.84210526315788</v>
      </c>
    </row>
    <row r="319" spans="1:10" ht="12.75">
      <c r="A319" s="8">
        <v>7</v>
      </c>
      <c r="B319" s="8">
        <v>6</v>
      </c>
      <c r="C319" s="8">
        <v>263</v>
      </c>
      <c r="D319" s="22" t="s">
        <v>760</v>
      </c>
      <c r="E319" s="8" t="s">
        <v>663</v>
      </c>
      <c r="F319" s="64" t="s">
        <v>159</v>
      </c>
      <c r="G319" s="49" t="s">
        <v>720</v>
      </c>
      <c r="H319" s="16">
        <v>0.6911458333333332</v>
      </c>
      <c r="I319" s="16">
        <v>0.04531249999999987</v>
      </c>
      <c r="J319" s="66">
        <v>20.229885057471325</v>
      </c>
    </row>
    <row r="320" spans="1:10" ht="12.75">
      <c r="A320" s="8">
        <v>8</v>
      </c>
      <c r="B320" s="8">
        <v>7</v>
      </c>
      <c r="C320" s="8">
        <v>266</v>
      </c>
      <c r="D320" s="22" t="s">
        <v>881</v>
      </c>
      <c r="E320" s="8" t="s">
        <v>663</v>
      </c>
      <c r="F320" s="64" t="s">
        <v>190</v>
      </c>
      <c r="G320" s="49" t="s">
        <v>715</v>
      </c>
      <c r="H320" s="16">
        <v>0.6912615740740741</v>
      </c>
      <c r="I320" s="16">
        <v>0.0454282407407407</v>
      </c>
      <c r="J320" s="66">
        <v>20.178343949044603</v>
      </c>
    </row>
    <row r="321" spans="1:10" ht="12.75">
      <c r="A321" s="8">
        <v>9</v>
      </c>
      <c r="B321" s="8">
        <v>8</v>
      </c>
      <c r="C321" s="8">
        <v>269</v>
      </c>
      <c r="D321" s="22" t="s">
        <v>1023</v>
      </c>
      <c r="E321" s="8" t="s">
        <v>663</v>
      </c>
      <c r="F321" s="64" t="s">
        <v>352</v>
      </c>
      <c r="G321" s="49" t="s">
        <v>720</v>
      </c>
      <c r="H321" s="16">
        <v>0.6923379629629629</v>
      </c>
      <c r="I321" s="16">
        <v>0.046504629629629535</v>
      </c>
      <c r="J321" s="66">
        <v>19.711299153807904</v>
      </c>
    </row>
    <row r="322" spans="1:10" ht="12.75">
      <c r="A322" s="8">
        <v>10</v>
      </c>
      <c r="B322" s="8">
        <v>9</v>
      </c>
      <c r="C322" s="8">
        <v>261</v>
      </c>
      <c r="D322" s="22" t="s">
        <v>992</v>
      </c>
      <c r="E322" s="8" t="s">
        <v>663</v>
      </c>
      <c r="F322" s="64" t="s">
        <v>686</v>
      </c>
      <c r="G322" s="49" t="s">
        <v>720</v>
      </c>
      <c r="H322" s="16">
        <v>0.6933449074074075</v>
      </c>
      <c r="I322" s="16">
        <v>0.04751157407407414</v>
      </c>
      <c r="J322" s="66">
        <v>19.29354445797805</v>
      </c>
    </row>
    <row r="323" spans="1:10" ht="12.75">
      <c r="A323" s="8">
        <v>13</v>
      </c>
      <c r="B323" s="8">
        <v>10</v>
      </c>
      <c r="C323" s="8">
        <v>268</v>
      </c>
      <c r="D323" s="22" t="s">
        <v>1022</v>
      </c>
      <c r="E323" s="8" t="s">
        <v>663</v>
      </c>
      <c r="F323" s="64" t="s">
        <v>352</v>
      </c>
      <c r="G323" s="49" t="s">
        <v>720</v>
      </c>
      <c r="H323" s="16">
        <v>0.6975694444444445</v>
      </c>
      <c r="I323" s="16">
        <v>0.051736111111111094</v>
      </c>
      <c r="J323" s="66">
        <v>17.718120805369132</v>
      </c>
    </row>
    <row r="324" spans="1:10" ht="12.75">
      <c r="A324" s="8">
        <v>16</v>
      </c>
      <c r="B324" s="8">
        <v>11</v>
      </c>
      <c r="C324" s="8">
        <v>272</v>
      </c>
      <c r="D324" s="22" t="s">
        <v>1028</v>
      </c>
      <c r="E324" s="8" t="s">
        <v>663</v>
      </c>
      <c r="F324" s="64" t="s">
        <v>352</v>
      </c>
      <c r="G324" s="49" t="s">
        <v>720</v>
      </c>
      <c r="H324" s="16">
        <v>0.7067708333333332</v>
      </c>
      <c r="I324" s="16">
        <v>0.06093749999999987</v>
      </c>
      <c r="J324" s="66">
        <v>15.042735042735076</v>
      </c>
    </row>
    <row r="325" spans="1:10" ht="12.75">
      <c r="A325" s="8">
        <v>19</v>
      </c>
      <c r="B325" s="8">
        <v>12</v>
      </c>
      <c r="C325" s="8">
        <v>256</v>
      </c>
      <c r="D325" s="22" t="s">
        <v>983</v>
      </c>
      <c r="E325" s="8" t="s">
        <v>663</v>
      </c>
      <c r="F325" s="64" t="s">
        <v>449</v>
      </c>
      <c r="G325" s="49" t="s">
        <v>720</v>
      </c>
      <c r="H325" s="16">
        <v>0.7130787037037036</v>
      </c>
      <c r="I325" s="16">
        <v>0.06724537037037026</v>
      </c>
      <c r="J325" s="66">
        <v>13.631669535284015</v>
      </c>
    </row>
    <row r="326" spans="1:10" ht="12.75">
      <c r="A326" s="8">
        <v>20</v>
      </c>
      <c r="B326" s="8">
        <v>13</v>
      </c>
      <c r="C326" s="8">
        <v>254</v>
      </c>
      <c r="D326" s="22" t="s">
        <v>980</v>
      </c>
      <c r="E326" s="8" t="s">
        <v>663</v>
      </c>
      <c r="F326" s="64" t="s">
        <v>210</v>
      </c>
      <c r="G326" s="49" t="s">
        <v>720</v>
      </c>
      <c r="H326" s="16">
        <v>0.7133101851851852</v>
      </c>
      <c r="I326" s="16">
        <v>0.06747685185185182</v>
      </c>
      <c r="J326" s="66">
        <v>13.584905660377366</v>
      </c>
    </row>
    <row r="327" spans="1:10" ht="12.75">
      <c r="A327" s="8">
        <v>21</v>
      </c>
      <c r="B327" s="8">
        <v>14</v>
      </c>
      <c r="C327" s="8">
        <v>258</v>
      </c>
      <c r="D327" s="22" t="s">
        <v>985</v>
      </c>
      <c r="E327" s="8" t="s">
        <v>663</v>
      </c>
      <c r="F327" s="64" t="s">
        <v>449</v>
      </c>
      <c r="G327" s="49" t="s">
        <v>720</v>
      </c>
      <c r="H327" s="16">
        <v>0.7152199074074074</v>
      </c>
      <c r="I327" s="16">
        <v>0.069386574074074</v>
      </c>
      <c r="J327" s="66">
        <v>13.21100917431194</v>
      </c>
    </row>
    <row r="328" spans="1:10" ht="12.75">
      <c r="A328" s="8">
        <v>22</v>
      </c>
      <c r="B328" s="8">
        <v>15</v>
      </c>
      <c r="C328" s="8">
        <v>259</v>
      </c>
      <c r="D328" s="22" t="s">
        <v>986</v>
      </c>
      <c r="E328" s="8" t="s">
        <v>663</v>
      </c>
      <c r="F328" s="64" t="s">
        <v>449</v>
      </c>
      <c r="G328" s="49" t="s">
        <v>720</v>
      </c>
      <c r="H328" s="16">
        <v>0.7243055555555555</v>
      </c>
      <c r="I328" s="16">
        <v>0.07847222222222217</v>
      </c>
      <c r="J328" s="66">
        <v>11.681415929203549</v>
      </c>
    </row>
    <row r="329" spans="1:10" ht="12.75">
      <c r="A329" s="8"/>
      <c r="B329" s="8"/>
      <c r="C329" s="8"/>
      <c r="D329" s="22"/>
      <c r="E329" s="8"/>
      <c r="F329" s="64"/>
      <c r="G329" s="49"/>
      <c r="H329" s="16"/>
      <c r="I329" s="16"/>
      <c r="J329" s="66"/>
    </row>
    <row r="330" spans="1:10" ht="12.75">
      <c r="A330" s="8"/>
      <c r="B330" s="8"/>
      <c r="C330" s="8"/>
      <c r="D330" s="67" t="s">
        <v>940</v>
      </c>
      <c r="E330" s="8"/>
      <c r="F330" s="64"/>
      <c r="G330" s="49"/>
      <c r="H330" s="16"/>
      <c r="I330" s="16"/>
      <c r="J330" s="66"/>
    </row>
    <row r="331" spans="1:10" ht="12.75">
      <c r="A331" s="8"/>
      <c r="B331" s="8"/>
      <c r="C331" s="8" t="s">
        <v>1070</v>
      </c>
      <c r="D331" s="22" t="s">
        <v>1115</v>
      </c>
      <c r="E331" s="8">
        <v>12</v>
      </c>
      <c r="F331" s="64"/>
      <c r="G331" s="49"/>
      <c r="H331" s="16"/>
      <c r="I331" s="16"/>
      <c r="J331" s="66"/>
    </row>
    <row r="332" spans="1:10" ht="12.75">
      <c r="A332" s="8"/>
      <c r="B332" s="8"/>
      <c r="C332" s="8" t="s">
        <v>1071</v>
      </c>
      <c r="D332" s="22" t="s">
        <v>954</v>
      </c>
      <c r="E332" s="8">
        <v>10</v>
      </c>
      <c r="F332" s="64"/>
      <c r="G332" s="49"/>
      <c r="H332" s="16"/>
      <c r="I332" s="16"/>
      <c r="J332" s="66"/>
    </row>
    <row r="333" spans="1:10" ht="12.75">
      <c r="A333" s="8"/>
      <c r="B333" s="8"/>
      <c r="C333" s="8" t="s">
        <v>1072</v>
      </c>
      <c r="D333" s="64" t="s">
        <v>352</v>
      </c>
      <c r="E333" s="8">
        <v>10</v>
      </c>
      <c r="F333" s="64"/>
      <c r="G333" s="49"/>
      <c r="H333" s="16"/>
      <c r="I333" s="16"/>
      <c r="J333" s="66"/>
    </row>
    <row r="334" spans="1:10" ht="12.75">
      <c r="A334" s="8"/>
      <c r="B334" s="8"/>
      <c r="C334" s="8"/>
      <c r="D334" s="22"/>
      <c r="E334" s="8"/>
      <c r="F334" s="64"/>
      <c r="G334" s="49"/>
      <c r="H334" s="16"/>
      <c r="I334" s="16"/>
      <c r="J334" s="66"/>
    </row>
    <row r="335" spans="2:7" ht="12.75">
      <c r="B335" t="s">
        <v>1116</v>
      </c>
      <c r="G335"/>
    </row>
    <row r="336" spans="2:7" ht="12.75">
      <c r="B336" t="s">
        <v>1117</v>
      </c>
      <c r="G336"/>
    </row>
    <row r="337" ht="12.75">
      <c r="G337"/>
    </row>
    <row r="338" ht="12.75">
      <c r="G338"/>
    </row>
    <row r="339" ht="12.75">
      <c r="G339"/>
    </row>
  </sheetData>
  <mergeCells count="13">
    <mergeCell ref="A189:J189"/>
    <mergeCell ref="A224:J224"/>
    <mergeCell ref="A250:J250"/>
    <mergeCell ref="A269:J269"/>
    <mergeCell ref="A4:J4"/>
    <mergeCell ref="A133:J133"/>
    <mergeCell ref="A135:J135"/>
    <mergeCell ref="A162:J162"/>
    <mergeCell ref="A313:J313"/>
    <mergeCell ref="A274:J274"/>
    <mergeCell ref="A300:J300"/>
    <mergeCell ref="A302:J302"/>
    <mergeCell ref="A307:J307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K141"/>
  <sheetViews>
    <sheetView workbookViewId="0" topLeftCell="A1">
      <selection activeCell="G11" sqref="G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6.00390625" style="0" bestFit="1" customWidth="1"/>
    <col min="6" max="6" width="32.140625" style="0" bestFit="1" customWidth="1"/>
    <col min="7" max="7" width="7.421875" style="72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70"/>
    </row>
    <row r="2" ht="12.75"/>
    <row r="3" ht="12.75"/>
    <row r="4" spans="1:10" ht="15">
      <c r="A4" s="76" t="s">
        <v>59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ht="12.75">
      <c r="A5" s="5" t="s">
        <v>6</v>
      </c>
      <c r="B5" s="5" t="s">
        <v>68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75" t="s">
        <v>913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8">
        <v>1</v>
      </c>
      <c r="B7" s="8">
        <v>1</v>
      </c>
      <c r="C7" s="8">
        <v>36</v>
      </c>
      <c r="D7" s="22" t="s">
        <v>969</v>
      </c>
      <c r="E7" s="8" t="s">
        <v>16</v>
      </c>
      <c r="F7" s="64" t="s">
        <v>970</v>
      </c>
      <c r="G7" s="71" t="s">
        <v>720</v>
      </c>
      <c r="H7" s="16">
        <v>0.6961805555555555</v>
      </c>
      <c r="I7" s="16">
        <v>0.04687499999999989</v>
      </c>
      <c r="J7" s="66">
        <v>24.888888888888946</v>
      </c>
    </row>
    <row r="8" spans="1:10" ht="12.75">
      <c r="A8" s="8">
        <v>2</v>
      </c>
      <c r="B8" s="8">
        <v>2</v>
      </c>
      <c r="C8" s="8">
        <v>17</v>
      </c>
      <c r="D8" s="22" t="s">
        <v>951</v>
      </c>
      <c r="E8" s="8" t="s">
        <v>16</v>
      </c>
      <c r="F8" s="64" t="s">
        <v>953</v>
      </c>
      <c r="G8" s="71" t="s">
        <v>720</v>
      </c>
      <c r="H8" s="16">
        <v>0.6969907407407407</v>
      </c>
      <c r="I8" s="16">
        <v>0.047685185185185164</v>
      </c>
      <c r="J8" s="66">
        <v>24.46601941747574</v>
      </c>
    </row>
    <row r="9" spans="1:10" ht="12.75">
      <c r="A9" s="8">
        <v>3</v>
      </c>
      <c r="B9" s="8">
        <v>3</v>
      </c>
      <c r="C9" s="8">
        <v>88</v>
      </c>
      <c r="D9" s="22" t="s">
        <v>1003</v>
      </c>
      <c r="E9" s="8" t="s">
        <v>16</v>
      </c>
      <c r="F9" s="64" t="s">
        <v>210</v>
      </c>
      <c r="G9" s="71" t="s">
        <v>720</v>
      </c>
      <c r="H9" s="16">
        <v>0.697800925925926</v>
      </c>
      <c r="I9" s="16">
        <v>0.04849537037037044</v>
      </c>
      <c r="J9" s="66">
        <v>24.057279236276816</v>
      </c>
    </row>
    <row r="10" spans="1:10" ht="12.75">
      <c r="A10" s="8">
        <v>5</v>
      </c>
      <c r="B10" s="8">
        <v>4</v>
      </c>
      <c r="C10" s="8">
        <v>12</v>
      </c>
      <c r="D10" s="22" t="s">
        <v>721</v>
      </c>
      <c r="E10" s="8" t="s">
        <v>16</v>
      </c>
      <c r="F10" s="64" t="s">
        <v>953</v>
      </c>
      <c r="G10" s="71" t="s">
        <v>720</v>
      </c>
      <c r="H10" s="16">
        <v>0.6994791666666668</v>
      </c>
      <c r="I10" s="16">
        <v>0.05017361111111118</v>
      </c>
      <c r="J10" s="66">
        <v>23.252595155709308</v>
      </c>
    </row>
    <row r="11" spans="1:10" ht="12.75">
      <c r="A11" s="8">
        <v>8</v>
      </c>
      <c r="B11" s="8">
        <v>5</v>
      </c>
      <c r="C11" s="8">
        <v>115</v>
      </c>
      <c r="D11" s="22" t="s">
        <v>1018</v>
      </c>
      <c r="E11" s="8" t="s">
        <v>16</v>
      </c>
      <c r="F11" s="64" t="s">
        <v>336</v>
      </c>
      <c r="G11" s="71" t="s">
        <v>715</v>
      </c>
      <c r="H11" s="16">
        <v>0.7000694444444443</v>
      </c>
      <c r="I11" s="16">
        <v>0.05076388888888872</v>
      </c>
      <c r="J11" s="66">
        <v>22.98221614227094</v>
      </c>
    </row>
    <row r="12" spans="1:10" ht="12.75">
      <c r="A12" s="8">
        <v>18</v>
      </c>
      <c r="B12" s="8">
        <v>6</v>
      </c>
      <c r="C12" s="8">
        <v>13</v>
      </c>
      <c r="D12" s="22" t="s">
        <v>722</v>
      </c>
      <c r="E12" s="8" t="s">
        <v>16</v>
      </c>
      <c r="F12" s="64" t="s">
        <v>953</v>
      </c>
      <c r="G12" s="71" t="s">
        <v>720</v>
      </c>
      <c r="H12" s="16">
        <v>0.7015046296296297</v>
      </c>
      <c r="I12" s="16">
        <v>0.05219907407407409</v>
      </c>
      <c r="J12" s="66">
        <v>22.350332594235027</v>
      </c>
    </row>
    <row r="13" spans="1:10" ht="12.75">
      <c r="A13" s="8">
        <v>20</v>
      </c>
      <c r="B13" s="8">
        <v>7</v>
      </c>
      <c r="C13" s="8">
        <v>44</v>
      </c>
      <c r="D13" s="22" t="s">
        <v>975</v>
      </c>
      <c r="E13" s="8" t="s">
        <v>16</v>
      </c>
      <c r="F13" s="64" t="s">
        <v>292</v>
      </c>
      <c r="G13" s="71" t="s">
        <v>976</v>
      </c>
      <c r="H13" s="16">
        <v>0.702025462962963</v>
      </c>
      <c r="I13" s="16">
        <v>0.052719907407407396</v>
      </c>
      <c r="J13" s="66">
        <v>22.129527991218445</v>
      </c>
    </row>
    <row r="14" spans="1:10" ht="12.75">
      <c r="A14" s="8">
        <v>23</v>
      </c>
      <c r="B14" s="8">
        <v>8</v>
      </c>
      <c r="C14" s="8">
        <v>68</v>
      </c>
      <c r="D14" s="22" t="s">
        <v>851</v>
      </c>
      <c r="E14" s="8" t="s">
        <v>16</v>
      </c>
      <c r="F14" s="64" t="s">
        <v>892</v>
      </c>
      <c r="G14" s="71" t="s">
        <v>720</v>
      </c>
      <c r="H14" s="16">
        <v>0.7024305555555556</v>
      </c>
      <c r="I14" s="16">
        <v>0.053125</v>
      </c>
      <c r="J14" s="66">
        <v>21.9607843137255</v>
      </c>
    </row>
    <row r="15" spans="1:10" ht="12.75">
      <c r="A15" s="8">
        <v>29</v>
      </c>
      <c r="B15" s="8">
        <v>9</v>
      </c>
      <c r="C15" s="8">
        <v>18</v>
      </c>
      <c r="D15" s="22" t="s">
        <v>726</v>
      </c>
      <c r="E15" s="8" t="s">
        <v>16</v>
      </c>
      <c r="F15" s="64" t="s">
        <v>954</v>
      </c>
      <c r="G15" s="71" t="s">
        <v>715</v>
      </c>
      <c r="H15" s="16">
        <v>0.7032407407407407</v>
      </c>
      <c r="I15" s="16">
        <v>0.05393518518518514</v>
      </c>
      <c r="J15" s="66">
        <v>21.630901287553666</v>
      </c>
    </row>
    <row r="16" spans="1:10" ht="12.75">
      <c r="A16" s="8">
        <v>34</v>
      </c>
      <c r="B16" s="8">
        <v>10</v>
      </c>
      <c r="C16" s="8">
        <v>84</v>
      </c>
      <c r="D16" s="22" t="s">
        <v>1001</v>
      </c>
      <c r="E16" s="8" t="s">
        <v>16</v>
      </c>
      <c r="F16" s="64" t="s">
        <v>954</v>
      </c>
      <c r="G16" s="71" t="s">
        <v>715</v>
      </c>
      <c r="H16" s="16">
        <v>0.7035300925925926</v>
      </c>
      <c r="I16" s="16">
        <v>0.054224537037037</v>
      </c>
      <c r="J16" s="66">
        <v>21.515474919957324</v>
      </c>
    </row>
    <row r="17" spans="1:10" ht="12.75">
      <c r="A17" s="8">
        <v>36</v>
      </c>
      <c r="B17" s="8">
        <v>11</v>
      </c>
      <c r="C17" s="8">
        <v>141</v>
      </c>
      <c r="D17" s="22" t="s">
        <v>841</v>
      </c>
      <c r="E17" s="8" t="s">
        <v>16</v>
      </c>
      <c r="F17" s="64" t="s">
        <v>947</v>
      </c>
      <c r="G17" s="71" t="s">
        <v>715</v>
      </c>
      <c r="H17" s="16">
        <v>0.7039351851851853</v>
      </c>
      <c r="I17" s="16">
        <v>0.054629629629629695</v>
      </c>
      <c r="J17" s="66">
        <v>21.355932203389806</v>
      </c>
    </row>
    <row r="18" spans="1:10" ht="12.75">
      <c r="A18" s="8">
        <v>38</v>
      </c>
      <c r="B18" s="8">
        <v>12</v>
      </c>
      <c r="C18" s="8">
        <v>81</v>
      </c>
      <c r="D18" s="22" t="s">
        <v>798</v>
      </c>
      <c r="E18" s="8" t="s">
        <v>16</v>
      </c>
      <c r="F18" s="64" t="s">
        <v>954</v>
      </c>
      <c r="G18" s="71" t="s">
        <v>715</v>
      </c>
      <c r="H18" s="16">
        <v>0.7039351851851853</v>
      </c>
      <c r="I18" s="16">
        <v>0.054629629629629695</v>
      </c>
      <c r="J18" s="66">
        <v>21.355932203389806</v>
      </c>
    </row>
    <row r="19" spans="1:10" ht="12.75">
      <c r="A19" s="8">
        <v>42</v>
      </c>
      <c r="B19" s="8">
        <v>13</v>
      </c>
      <c r="C19" s="8">
        <v>145</v>
      </c>
      <c r="D19" s="22" t="s">
        <v>1044</v>
      </c>
      <c r="E19" s="8" t="s">
        <v>16</v>
      </c>
      <c r="F19" s="64" t="s">
        <v>783</v>
      </c>
      <c r="G19" s="71" t="s">
        <v>715</v>
      </c>
      <c r="H19" s="16">
        <v>0.704513888888889</v>
      </c>
      <c r="I19" s="16">
        <v>0.055208333333333415</v>
      </c>
      <c r="J19" s="66">
        <v>21.132075471698084</v>
      </c>
    </row>
    <row r="20" spans="1:10" ht="12.75">
      <c r="A20" s="8">
        <v>48</v>
      </c>
      <c r="B20" s="8">
        <v>14</v>
      </c>
      <c r="C20" s="8">
        <v>56</v>
      </c>
      <c r="D20" s="22" t="s">
        <v>988</v>
      </c>
      <c r="E20" s="8" t="s">
        <v>16</v>
      </c>
      <c r="F20" s="64" t="s">
        <v>452</v>
      </c>
      <c r="G20" s="71" t="s">
        <v>715</v>
      </c>
      <c r="H20" s="16">
        <v>0.7055555555555556</v>
      </c>
      <c r="I20" s="16">
        <v>0.05625</v>
      </c>
      <c r="J20" s="66">
        <v>20.740740740740733</v>
      </c>
    </row>
    <row r="21" spans="1:10" ht="12.75">
      <c r="A21" s="8">
        <v>50</v>
      </c>
      <c r="B21" s="8">
        <v>15</v>
      </c>
      <c r="C21" s="8">
        <v>74</v>
      </c>
      <c r="D21" s="22" t="s">
        <v>757</v>
      </c>
      <c r="E21" s="8" t="s">
        <v>16</v>
      </c>
      <c r="F21" s="64" t="s">
        <v>159</v>
      </c>
      <c r="G21" s="71" t="s">
        <v>720</v>
      </c>
      <c r="H21" s="16">
        <v>0.7058449074074074</v>
      </c>
      <c r="I21" s="16">
        <v>0.05653935185185177</v>
      </c>
      <c r="J21" s="66">
        <v>20.634595701125924</v>
      </c>
    </row>
    <row r="22" spans="1:10" ht="12.75">
      <c r="A22" s="8">
        <v>57</v>
      </c>
      <c r="B22" s="8">
        <v>16</v>
      </c>
      <c r="C22" s="8">
        <v>67</v>
      </c>
      <c r="D22" s="22" t="s">
        <v>995</v>
      </c>
      <c r="E22" s="8" t="s">
        <v>16</v>
      </c>
      <c r="F22" s="64" t="s">
        <v>949</v>
      </c>
      <c r="G22" s="71" t="s">
        <v>718</v>
      </c>
      <c r="H22" s="16">
        <v>0.7072337962962963</v>
      </c>
      <c r="I22" s="16">
        <v>0.057928240740740766</v>
      </c>
      <c r="J22" s="66">
        <v>20.13986013986013</v>
      </c>
    </row>
    <row r="23" spans="1:10" ht="12.75">
      <c r="A23" s="8">
        <v>59</v>
      </c>
      <c r="B23" s="8">
        <v>17</v>
      </c>
      <c r="C23" s="8">
        <v>86</v>
      </c>
      <c r="D23" s="22" t="s">
        <v>799</v>
      </c>
      <c r="E23" s="8" t="s">
        <v>16</v>
      </c>
      <c r="F23" s="64" t="s">
        <v>954</v>
      </c>
      <c r="G23" s="71" t="s">
        <v>715</v>
      </c>
      <c r="H23" s="16">
        <v>0.7075810185185185</v>
      </c>
      <c r="I23" s="16">
        <v>0.05827546296296293</v>
      </c>
      <c r="J23" s="66">
        <v>20.019860973187697</v>
      </c>
    </row>
    <row r="24" spans="1:10" ht="12.75">
      <c r="A24" s="8">
        <v>64</v>
      </c>
      <c r="B24" s="8">
        <v>18</v>
      </c>
      <c r="C24" s="8">
        <v>38</v>
      </c>
      <c r="D24" s="22" t="s">
        <v>972</v>
      </c>
      <c r="E24" s="8" t="s">
        <v>16</v>
      </c>
      <c r="F24" s="64" t="s">
        <v>970</v>
      </c>
      <c r="G24" s="71" t="s">
        <v>720</v>
      </c>
      <c r="H24" s="16">
        <v>0.708738425925926</v>
      </c>
      <c r="I24" s="16">
        <v>0.05943287037037037</v>
      </c>
      <c r="J24" s="66">
        <v>19.629990262901654</v>
      </c>
    </row>
    <row r="25" spans="1:10" ht="12.75">
      <c r="A25" s="8">
        <v>76</v>
      </c>
      <c r="B25" s="8">
        <v>19</v>
      </c>
      <c r="C25" s="8">
        <v>39</v>
      </c>
      <c r="D25" s="22" t="s">
        <v>973</v>
      </c>
      <c r="E25" s="8" t="s">
        <v>16</v>
      </c>
      <c r="F25" s="64" t="s">
        <v>457</v>
      </c>
      <c r="G25" s="71" t="s">
        <v>715</v>
      </c>
      <c r="H25" s="16">
        <v>0.7109953703703704</v>
      </c>
      <c r="I25" s="16">
        <v>0.061689814814814836</v>
      </c>
      <c r="J25" s="66">
        <v>18.911819887429637</v>
      </c>
    </row>
    <row r="26" spans="1:10" ht="12.75">
      <c r="A26" s="8">
        <v>78</v>
      </c>
      <c r="B26" s="8">
        <v>20</v>
      </c>
      <c r="C26" s="8">
        <v>76</v>
      </c>
      <c r="D26" s="22" t="s">
        <v>904</v>
      </c>
      <c r="E26" s="8" t="s">
        <v>16</v>
      </c>
      <c r="F26" s="64" t="s">
        <v>954</v>
      </c>
      <c r="G26" s="71" t="s">
        <v>715</v>
      </c>
      <c r="H26" s="16">
        <v>0.7110185185185185</v>
      </c>
      <c r="I26" s="16">
        <v>0.061712962962962914</v>
      </c>
      <c r="J26" s="66">
        <v>18.904726181545403</v>
      </c>
    </row>
    <row r="27" spans="1:10" ht="12.75">
      <c r="A27" s="8">
        <v>80</v>
      </c>
      <c r="B27" s="8">
        <v>21</v>
      </c>
      <c r="C27" s="8">
        <v>148</v>
      </c>
      <c r="D27" s="22" t="s">
        <v>911</v>
      </c>
      <c r="E27" s="8" t="s">
        <v>16</v>
      </c>
      <c r="F27" s="64" t="s">
        <v>713</v>
      </c>
      <c r="G27" s="71" t="s">
        <v>715</v>
      </c>
      <c r="H27" s="16">
        <v>0.7111805555555555</v>
      </c>
      <c r="I27" s="16">
        <v>0.0618749999999999</v>
      </c>
      <c r="J27" s="66">
        <v>18.855218855218887</v>
      </c>
    </row>
    <row r="28" spans="1:10" ht="12.75">
      <c r="A28" s="8">
        <v>81</v>
      </c>
      <c r="B28" s="8">
        <v>22</v>
      </c>
      <c r="C28" s="8">
        <v>155</v>
      </c>
      <c r="D28" s="22" t="s">
        <v>861</v>
      </c>
      <c r="E28" s="8" t="s">
        <v>16</v>
      </c>
      <c r="F28" s="64" t="s">
        <v>601</v>
      </c>
      <c r="G28" s="71" t="s">
        <v>715</v>
      </c>
      <c r="H28" s="16">
        <v>0.7112847222222222</v>
      </c>
      <c r="I28" s="16">
        <v>0.061979166666666585</v>
      </c>
      <c r="J28" s="66">
        <v>18.82352941176473</v>
      </c>
    </row>
    <row r="29" spans="1:10" ht="12.75">
      <c r="A29" s="8">
        <v>98</v>
      </c>
      <c r="B29" s="8">
        <v>23</v>
      </c>
      <c r="C29" s="8">
        <v>128</v>
      </c>
      <c r="D29" s="22" t="s">
        <v>1032</v>
      </c>
      <c r="E29" s="8" t="s">
        <v>16</v>
      </c>
      <c r="F29" s="64" t="s">
        <v>205</v>
      </c>
      <c r="G29" s="71" t="s">
        <v>720</v>
      </c>
      <c r="H29" s="16">
        <v>0.714525462962963</v>
      </c>
      <c r="I29" s="16">
        <v>0.06521990740740746</v>
      </c>
      <c r="J29" s="66">
        <v>17.88819875776396</v>
      </c>
    </row>
    <row r="30" spans="1:10" ht="12.75">
      <c r="A30" s="8">
        <v>100</v>
      </c>
      <c r="B30" s="8">
        <v>24</v>
      </c>
      <c r="C30" s="8">
        <v>140</v>
      </c>
      <c r="D30" s="22" t="s">
        <v>1041</v>
      </c>
      <c r="E30" s="8" t="s">
        <v>16</v>
      </c>
      <c r="F30" s="64" t="s">
        <v>947</v>
      </c>
      <c r="G30" s="71" t="s">
        <v>715</v>
      </c>
      <c r="H30" s="16">
        <v>0.7147569444444444</v>
      </c>
      <c r="I30" s="16">
        <v>0.0654513888888888</v>
      </c>
      <c r="J30" s="66">
        <v>17.824933687002677</v>
      </c>
    </row>
    <row r="31" spans="1:10" ht="12.75">
      <c r="A31" s="8">
        <v>117</v>
      </c>
      <c r="B31" s="8">
        <v>25</v>
      </c>
      <c r="C31" s="8">
        <v>23</v>
      </c>
      <c r="D31" s="22" t="s">
        <v>959</v>
      </c>
      <c r="E31" s="8" t="s">
        <v>16</v>
      </c>
      <c r="F31" s="64" t="s">
        <v>124</v>
      </c>
      <c r="G31" s="71" t="s">
        <v>720</v>
      </c>
      <c r="H31" s="16">
        <v>0.7291666666666666</v>
      </c>
      <c r="I31" s="16">
        <v>0.07986111111111105</v>
      </c>
      <c r="J31" s="66">
        <v>14.608695652173925</v>
      </c>
    </row>
    <row r="33" spans="1:10" ht="12.75">
      <c r="A33" s="75" t="s">
        <v>914</v>
      </c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2.75">
      <c r="A34" s="8">
        <v>9</v>
      </c>
      <c r="B34" s="8">
        <v>1</v>
      </c>
      <c r="C34" s="8">
        <v>15</v>
      </c>
      <c r="D34" s="22" t="s">
        <v>921</v>
      </c>
      <c r="E34" s="8" t="s">
        <v>17</v>
      </c>
      <c r="F34" s="64" t="s">
        <v>953</v>
      </c>
      <c r="G34" s="71" t="s">
        <v>720</v>
      </c>
      <c r="H34" s="16">
        <v>0.7000810185185184</v>
      </c>
      <c r="I34" s="16">
        <v>0.05077546296296287</v>
      </c>
      <c r="J34" s="66">
        <v>22.97697743332578</v>
      </c>
    </row>
    <row r="35" spans="1:10" ht="12.75">
      <c r="A35" s="8">
        <v>13</v>
      </c>
      <c r="B35" s="8">
        <v>2</v>
      </c>
      <c r="C35" s="8">
        <v>82</v>
      </c>
      <c r="D35" s="22" t="s">
        <v>765</v>
      </c>
      <c r="E35" s="8" t="s">
        <v>17</v>
      </c>
      <c r="F35" s="64" t="s">
        <v>954</v>
      </c>
      <c r="G35" s="71" t="s">
        <v>715</v>
      </c>
      <c r="H35" s="16">
        <v>0.7009837962962964</v>
      </c>
      <c r="I35" s="16">
        <v>0.05167824074074079</v>
      </c>
      <c r="J35" s="66">
        <v>22.57558790593503</v>
      </c>
    </row>
    <row r="36" spans="1:10" ht="12.75">
      <c r="A36" s="8">
        <v>15</v>
      </c>
      <c r="B36" s="8">
        <v>3</v>
      </c>
      <c r="C36" s="8">
        <v>41</v>
      </c>
      <c r="D36" s="22" t="s">
        <v>750</v>
      </c>
      <c r="E36" s="8" t="s">
        <v>17</v>
      </c>
      <c r="F36" s="64" t="s">
        <v>686</v>
      </c>
      <c r="G36" s="71" t="s">
        <v>720</v>
      </c>
      <c r="H36" s="16">
        <v>0.7013888888888888</v>
      </c>
      <c r="I36" s="16">
        <v>0.05208333333333326</v>
      </c>
      <c r="J36" s="66">
        <v>22.4</v>
      </c>
    </row>
    <row r="37" spans="1:10" ht="12.75">
      <c r="A37" s="8">
        <v>16</v>
      </c>
      <c r="B37" s="8">
        <v>4</v>
      </c>
      <c r="C37" s="8">
        <v>31</v>
      </c>
      <c r="D37" s="22" t="s">
        <v>963</v>
      </c>
      <c r="E37" s="8" t="s">
        <v>17</v>
      </c>
      <c r="F37" s="64" t="s">
        <v>964</v>
      </c>
      <c r="G37" s="71" t="s">
        <v>715</v>
      </c>
      <c r="H37" s="16">
        <v>0.7015046296296297</v>
      </c>
      <c r="I37" s="16">
        <v>0.05219907407407409</v>
      </c>
      <c r="J37" s="66">
        <v>22.350332594235027</v>
      </c>
    </row>
    <row r="38" spans="1:10" ht="12.75">
      <c r="A38" s="8">
        <v>17</v>
      </c>
      <c r="B38" s="8">
        <v>5</v>
      </c>
      <c r="C38" s="8">
        <v>65</v>
      </c>
      <c r="D38" s="22" t="s">
        <v>802</v>
      </c>
      <c r="E38" s="8" t="s">
        <v>17</v>
      </c>
      <c r="F38" s="64" t="s">
        <v>950</v>
      </c>
      <c r="G38" s="71" t="s">
        <v>720</v>
      </c>
      <c r="H38" s="16">
        <v>0.7015046296296297</v>
      </c>
      <c r="I38" s="16">
        <v>0.05219907407407409</v>
      </c>
      <c r="J38" s="66">
        <v>22.350332594235027</v>
      </c>
    </row>
    <row r="39" spans="1:10" ht="12.75">
      <c r="A39" s="8">
        <v>24</v>
      </c>
      <c r="B39" s="8">
        <v>6</v>
      </c>
      <c r="C39" s="8">
        <v>11</v>
      </c>
      <c r="D39" s="22" t="s">
        <v>719</v>
      </c>
      <c r="E39" s="8" t="s">
        <v>17</v>
      </c>
      <c r="F39" s="64" t="s">
        <v>953</v>
      </c>
      <c r="G39" s="71" t="s">
        <v>720</v>
      </c>
      <c r="H39" s="16">
        <v>0.7024884259259259</v>
      </c>
      <c r="I39" s="16">
        <v>0.05318287037037028</v>
      </c>
      <c r="J39" s="66">
        <v>21.93688792165401</v>
      </c>
    </row>
    <row r="40" spans="1:10" ht="12.75">
      <c r="A40" s="8">
        <v>27</v>
      </c>
      <c r="B40" s="8">
        <v>7</v>
      </c>
      <c r="C40" s="8">
        <v>85</v>
      </c>
      <c r="D40" s="22" t="s">
        <v>800</v>
      </c>
      <c r="E40" s="8" t="s">
        <v>17</v>
      </c>
      <c r="F40" s="64" t="s">
        <v>954</v>
      </c>
      <c r="G40" s="71" t="s">
        <v>715</v>
      </c>
      <c r="H40" s="16">
        <v>0.702662037037037</v>
      </c>
      <c r="I40" s="16">
        <v>0.05335648148148142</v>
      </c>
      <c r="J40" s="66">
        <v>21.86550976138831</v>
      </c>
    </row>
    <row r="41" spans="1:10" ht="12.75">
      <c r="A41" s="8">
        <v>31</v>
      </c>
      <c r="B41" s="8">
        <v>8</v>
      </c>
      <c r="C41" s="8">
        <v>29</v>
      </c>
      <c r="D41" s="22" t="s">
        <v>771</v>
      </c>
      <c r="E41" s="8" t="s">
        <v>17</v>
      </c>
      <c r="F41" s="64" t="s">
        <v>950</v>
      </c>
      <c r="G41" s="71" t="s">
        <v>720</v>
      </c>
      <c r="H41" s="16">
        <v>0.7032986111111111</v>
      </c>
      <c r="I41" s="16">
        <v>0.05399305555555556</v>
      </c>
      <c r="J41" s="66">
        <v>21.60771704180064</v>
      </c>
    </row>
    <row r="42" spans="1:10" ht="12.75">
      <c r="A42" s="8">
        <v>33</v>
      </c>
      <c r="B42" s="8">
        <v>9</v>
      </c>
      <c r="C42" s="8">
        <v>162</v>
      </c>
      <c r="D42" s="22" t="s">
        <v>1057</v>
      </c>
      <c r="E42" s="8" t="s">
        <v>17</v>
      </c>
      <c r="F42" s="64" t="s">
        <v>892</v>
      </c>
      <c r="G42" s="71" t="s">
        <v>720</v>
      </c>
      <c r="H42" s="16">
        <v>0.7034375</v>
      </c>
      <c r="I42" s="16">
        <v>0.05413194444444447</v>
      </c>
      <c r="J42" s="66">
        <v>21.55227710070557</v>
      </c>
    </row>
    <row r="43" spans="1:10" ht="12.75">
      <c r="A43" s="8">
        <v>39</v>
      </c>
      <c r="B43" s="8">
        <v>10</v>
      </c>
      <c r="C43" s="8">
        <v>161</v>
      </c>
      <c r="D43" s="22" t="s">
        <v>1056</v>
      </c>
      <c r="E43" s="8" t="s">
        <v>17</v>
      </c>
      <c r="F43" s="64" t="s">
        <v>292</v>
      </c>
      <c r="G43" s="71" t="s">
        <v>976</v>
      </c>
      <c r="H43" s="16">
        <v>0.7039930555555555</v>
      </c>
      <c r="I43" s="16">
        <v>0.05468749999999989</v>
      </c>
      <c r="J43" s="66">
        <v>21.33333333333338</v>
      </c>
    </row>
    <row r="44" spans="1:10" ht="12.75">
      <c r="A44" s="8">
        <v>49</v>
      </c>
      <c r="B44" s="8">
        <v>11</v>
      </c>
      <c r="C44" s="8">
        <v>90</v>
      </c>
      <c r="D44" s="22" t="s">
        <v>1004</v>
      </c>
      <c r="E44" s="8" t="s">
        <v>17</v>
      </c>
      <c r="F44" s="64" t="s">
        <v>210</v>
      </c>
      <c r="G44" s="71" t="s">
        <v>720</v>
      </c>
      <c r="H44" s="16">
        <v>0.7055555555555556</v>
      </c>
      <c r="I44" s="16">
        <v>0.05625</v>
      </c>
      <c r="J44" s="66">
        <v>20.740740740740733</v>
      </c>
    </row>
    <row r="45" spans="1:10" ht="12.75">
      <c r="A45" s="8">
        <v>52</v>
      </c>
      <c r="B45" s="8">
        <v>12</v>
      </c>
      <c r="C45" s="8">
        <v>63</v>
      </c>
      <c r="D45" s="22" t="s">
        <v>785</v>
      </c>
      <c r="E45" s="8" t="s">
        <v>17</v>
      </c>
      <c r="F45" s="64" t="s">
        <v>950</v>
      </c>
      <c r="G45" s="71" t="s">
        <v>720</v>
      </c>
      <c r="H45" s="16">
        <v>0.7060185185185185</v>
      </c>
      <c r="I45" s="16">
        <v>0.05671296296296291</v>
      </c>
      <c r="J45" s="66">
        <v>20.57142857142859</v>
      </c>
    </row>
    <row r="46" spans="1:10" ht="12.75">
      <c r="A46" s="8">
        <v>53</v>
      </c>
      <c r="B46" s="8">
        <v>13</v>
      </c>
      <c r="C46" s="8">
        <v>57</v>
      </c>
      <c r="D46" s="22" t="s">
        <v>763</v>
      </c>
      <c r="E46" s="8" t="s">
        <v>17</v>
      </c>
      <c r="F46" s="64" t="s">
        <v>948</v>
      </c>
      <c r="G46" s="71" t="s">
        <v>718</v>
      </c>
      <c r="H46" s="16">
        <v>0.7064814814814815</v>
      </c>
      <c r="I46" s="16">
        <v>0.05717592592592591</v>
      </c>
      <c r="J46" s="66">
        <v>20.404858299595148</v>
      </c>
    </row>
    <row r="47" spans="1:10" ht="12.75">
      <c r="A47" s="8">
        <v>65</v>
      </c>
      <c r="B47" s="8">
        <v>14</v>
      </c>
      <c r="C47" s="8">
        <v>101</v>
      </c>
      <c r="D47" s="22" t="s">
        <v>894</v>
      </c>
      <c r="E47" s="8" t="s">
        <v>17</v>
      </c>
      <c r="F47" s="64" t="s">
        <v>218</v>
      </c>
      <c r="G47" s="71" t="s">
        <v>715</v>
      </c>
      <c r="H47" s="16">
        <v>0.708738425925926</v>
      </c>
      <c r="I47" s="16">
        <v>0.05943287037037037</v>
      </c>
      <c r="J47" s="66">
        <v>19.629990262901654</v>
      </c>
    </row>
    <row r="48" spans="1:10" ht="12.75">
      <c r="A48" s="8">
        <v>66</v>
      </c>
      <c r="B48" s="8">
        <v>15</v>
      </c>
      <c r="C48" s="8">
        <v>144</v>
      </c>
      <c r="D48" s="22" t="s">
        <v>908</v>
      </c>
      <c r="E48" s="8" t="s">
        <v>17</v>
      </c>
      <c r="F48" s="64" t="s">
        <v>958</v>
      </c>
      <c r="G48" s="71" t="s">
        <v>715</v>
      </c>
      <c r="H48" s="16">
        <v>0.7091435185185185</v>
      </c>
      <c r="I48" s="16">
        <v>0.059837962962962954</v>
      </c>
      <c r="J48" s="66">
        <v>19.497098646034818</v>
      </c>
    </row>
    <row r="49" spans="1:10" ht="12.75">
      <c r="A49" s="8">
        <v>67</v>
      </c>
      <c r="B49" s="8">
        <v>16</v>
      </c>
      <c r="C49" s="8">
        <v>66</v>
      </c>
      <c r="D49" s="22" t="s">
        <v>725</v>
      </c>
      <c r="E49" s="8" t="s">
        <v>17</v>
      </c>
      <c r="F49" s="64" t="s">
        <v>948</v>
      </c>
      <c r="G49" s="71" t="s">
        <v>718</v>
      </c>
      <c r="H49" s="16">
        <v>0.7097222222222223</v>
      </c>
      <c r="I49" s="16">
        <v>0.060416666666666674</v>
      </c>
      <c r="J49" s="66">
        <v>19.310344827586203</v>
      </c>
    </row>
    <row r="50" spans="1:10" ht="12.75">
      <c r="A50" s="8">
        <v>74</v>
      </c>
      <c r="B50" s="8">
        <v>17</v>
      </c>
      <c r="C50" s="8">
        <v>69</v>
      </c>
      <c r="D50" s="22" t="s">
        <v>852</v>
      </c>
      <c r="E50" s="8" t="s">
        <v>17</v>
      </c>
      <c r="F50" s="64" t="s">
        <v>948</v>
      </c>
      <c r="G50" s="71" t="s">
        <v>718</v>
      </c>
      <c r="H50" s="16">
        <v>0.7104398148148148</v>
      </c>
      <c r="I50" s="16">
        <v>0.061134259259259194</v>
      </c>
      <c r="J50" s="66">
        <v>19.08368042408181</v>
      </c>
    </row>
    <row r="51" spans="1:10" ht="12.75">
      <c r="A51" s="8">
        <v>85</v>
      </c>
      <c r="B51" s="8">
        <v>18</v>
      </c>
      <c r="C51" s="8">
        <v>139</v>
      </c>
      <c r="D51" s="22" t="s">
        <v>838</v>
      </c>
      <c r="E51" s="8" t="s">
        <v>17</v>
      </c>
      <c r="F51" s="64" t="s">
        <v>947</v>
      </c>
      <c r="G51" s="71" t="s">
        <v>715</v>
      </c>
      <c r="H51" s="16">
        <v>0.7118055555555555</v>
      </c>
      <c r="I51" s="16">
        <v>0.06249999999999989</v>
      </c>
      <c r="J51" s="66">
        <v>18.6666666666667</v>
      </c>
    </row>
    <row r="52" spans="1:10" ht="12.75">
      <c r="A52" s="8">
        <v>90</v>
      </c>
      <c r="B52" s="8">
        <v>19</v>
      </c>
      <c r="C52" s="8">
        <v>132</v>
      </c>
      <c r="D52" s="22" t="s">
        <v>1036</v>
      </c>
      <c r="E52" s="8" t="s">
        <v>17</v>
      </c>
      <c r="F52" s="64" t="s">
        <v>947</v>
      </c>
      <c r="G52" s="71" t="s">
        <v>715</v>
      </c>
      <c r="H52" s="16">
        <v>0.7125925925925927</v>
      </c>
      <c r="I52" s="16">
        <v>0.06328703703703709</v>
      </c>
      <c r="J52" s="66">
        <v>18.43452816386246</v>
      </c>
    </row>
    <row r="53" spans="1:10" ht="12.75">
      <c r="A53" s="8">
        <v>94</v>
      </c>
      <c r="B53" s="8">
        <v>20</v>
      </c>
      <c r="C53" s="8">
        <v>103</v>
      </c>
      <c r="D53" s="22" t="s">
        <v>895</v>
      </c>
      <c r="E53" s="8" t="s">
        <v>17</v>
      </c>
      <c r="F53" s="64" t="s">
        <v>218</v>
      </c>
      <c r="G53" s="71" t="s">
        <v>715</v>
      </c>
      <c r="H53" s="16">
        <v>0.7140625</v>
      </c>
      <c r="I53" s="16">
        <v>0.06475694444444446</v>
      </c>
      <c r="J53" s="66">
        <v>18.016085790884713</v>
      </c>
    </row>
    <row r="54" spans="1:10" ht="12.75">
      <c r="A54" s="8">
        <v>96</v>
      </c>
      <c r="B54" s="8">
        <v>21</v>
      </c>
      <c r="C54" s="8">
        <v>77</v>
      </c>
      <c r="D54" s="22" t="s">
        <v>905</v>
      </c>
      <c r="E54" s="8" t="s">
        <v>17</v>
      </c>
      <c r="F54" s="64" t="s">
        <v>954</v>
      </c>
      <c r="G54" s="71" t="s">
        <v>715</v>
      </c>
      <c r="H54" s="16">
        <v>0.7142592592592593</v>
      </c>
      <c r="I54" s="16">
        <v>0.06495370370370368</v>
      </c>
      <c r="J54" s="66">
        <v>17.96151104775482</v>
      </c>
    </row>
    <row r="55" spans="1:10" ht="12.75">
      <c r="A55" s="8">
        <v>97</v>
      </c>
      <c r="B55" s="8">
        <v>22</v>
      </c>
      <c r="C55" s="8">
        <v>142</v>
      </c>
      <c r="D55" s="22" t="s">
        <v>1042</v>
      </c>
      <c r="E55" s="8" t="s">
        <v>17</v>
      </c>
      <c r="F55" s="64" t="s">
        <v>1043</v>
      </c>
      <c r="G55" s="71" t="s">
        <v>718</v>
      </c>
      <c r="H55" s="16">
        <v>0.714375</v>
      </c>
      <c r="I55" s="16">
        <v>0.0650694444444444</v>
      </c>
      <c r="J55" s="66">
        <v>17.92956243329777</v>
      </c>
    </row>
    <row r="56" spans="1:10" ht="12.75">
      <c r="A56" s="8">
        <v>104</v>
      </c>
      <c r="B56" s="8">
        <v>23</v>
      </c>
      <c r="C56" s="8">
        <v>136</v>
      </c>
      <c r="D56" s="22" t="s">
        <v>1038</v>
      </c>
      <c r="E56" s="8" t="s">
        <v>17</v>
      </c>
      <c r="F56" s="64" t="s">
        <v>465</v>
      </c>
      <c r="G56" s="71" t="s">
        <v>715</v>
      </c>
      <c r="H56" s="16">
        <v>0.7158564814814815</v>
      </c>
      <c r="I56" s="16">
        <v>0.06655092592592593</v>
      </c>
      <c r="J56" s="66">
        <v>17.530434782608694</v>
      </c>
    </row>
    <row r="57" spans="1:10" ht="12.75">
      <c r="A57" s="8">
        <v>118</v>
      </c>
      <c r="B57" s="8">
        <v>24</v>
      </c>
      <c r="C57" s="8">
        <v>104</v>
      </c>
      <c r="D57" s="22" t="s">
        <v>897</v>
      </c>
      <c r="E57" s="8" t="s">
        <v>17</v>
      </c>
      <c r="F57" s="64" t="s">
        <v>218</v>
      </c>
      <c r="G57" s="71" t="s">
        <v>715</v>
      </c>
      <c r="H57" s="16">
        <v>0.7291666666666666</v>
      </c>
      <c r="I57" s="16">
        <v>0.07986111111111105</v>
      </c>
      <c r="J57" s="66">
        <v>14.608695652173925</v>
      </c>
    </row>
    <row r="58" spans="1:10" ht="12.75">
      <c r="A58" s="8">
        <v>122</v>
      </c>
      <c r="B58" s="8">
        <v>25</v>
      </c>
      <c r="C58" s="8">
        <v>33</v>
      </c>
      <c r="D58" s="22" t="s">
        <v>966</v>
      </c>
      <c r="E58" s="8" t="s">
        <v>17</v>
      </c>
      <c r="F58" s="64" t="s">
        <v>190</v>
      </c>
      <c r="G58" s="71" t="s">
        <v>715</v>
      </c>
      <c r="H58" s="16">
        <v>0.7291666666666666</v>
      </c>
      <c r="I58" s="16">
        <v>0.07986111111111105</v>
      </c>
      <c r="J58" s="66">
        <v>14.608695652173925</v>
      </c>
    </row>
    <row r="60" spans="1:10" ht="12.75">
      <c r="A60" s="75" t="s">
        <v>915</v>
      </c>
      <c r="B60" s="75"/>
      <c r="C60" s="75"/>
      <c r="D60" s="75"/>
      <c r="E60" s="75"/>
      <c r="F60" s="75"/>
      <c r="G60" s="75"/>
      <c r="H60" s="75"/>
      <c r="I60" s="75"/>
      <c r="J60" s="75"/>
    </row>
    <row r="61" spans="1:10" ht="12.75">
      <c r="A61" s="8">
        <v>14</v>
      </c>
      <c r="B61" s="8">
        <v>1</v>
      </c>
      <c r="C61" s="8">
        <v>5</v>
      </c>
      <c r="D61" s="22" t="s">
        <v>768</v>
      </c>
      <c r="E61" s="8" t="s">
        <v>18</v>
      </c>
      <c r="F61" s="64" t="s">
        <v>190</v>
      </c>
      <c r="G61" s="71" t="s">
        <v>715</v>
      </c>
      <c r="H61" s="16">
        <v>0.7013310185185185</v>
      </c>
      <c r="I61" s="16">
        <v>0.052025462962962954</v>
      </c>
      <c r="J61" s="66">
        <v>22.424916573971082</v>
      </c>
    </row>
    <row r="62" spans="1:10" ht="12.75">
      <c r="A62" s="8">
        <v>25</v>
      </c>
      <c r="B62" s="8">
        <v>2</v>
      </c>
      <c r="C62" s="8">
        <v>122</v>
      </c>
      <c r="D62" s="22" t="s">
        <v>780</v>
      </c>
      <c r="E62" s="8" t="s">
        <v>18</v>
      </c>
      <c r="F62" s="64" t="s">
        <v>958</v>
      </c>
      <c r="G62" s="71" t="s">
        <v>715</v>
      </c>
      <c r="H62" s="16">
        <v>0.7024884259259259</v>
      </c>
      <c r="I62" s="16">
        <v>0.05318287037037028</v>
      </c>
      <c r="J62" s="66">
        <v>21.93688792165401</v>
      </c>
    </row>
    <row r="63" spans="1:10" ht="12.75">
      <c r="A63" s="8">
        <v>32</v>
      </c>
      <c r="B63" s="8">
        <v>3</v>
      </c>
      <c r="C63" s="8">
        <v>117</v>
      </c>
      <c r="D63" s="22" t="s">
        <v>762</v>
      </c>
      <c r="E63" s="8" t="s">
        <v>18</v>
      </c>
      <c r="F63" s="64" t="s">
        <v>336</v>
      </c>
      <c r="G63" s="71" t="s">
        <v>715</v>
      </c>
      <c r="H63" s="16">
        <v>0.7032986111111111</v>
      </c>
      <c r="I63" s="16">
        <v>0.05399305555555556</v>
      </c>
      <c r="J63" s="66">
        <v>21.60771704180064</v>
      </c>
    </row>
    <row r="64" spans="1:10" ht="12.75">
      <c r="A64" s="8">
        <v>35</v>
      </c>
      <c r="B64" s="8">
        <v>4</v>
      </c>
      <c r="C64" s="8">
        <v>107</v>
      </c>
      <c r="D64" s="22" t="s">
        <v>1011</v>
      </c>
      <c r="E64" s="8" t="s">
        <v>18</v>
      </c>
      <c r="F64" s="64" t="s">
        <v>948</v>
      </c>
      <c r="G64" s="71" t="s">
        <v>718</v>
      </c>
      <c r="H64" s="16">
        <v>0.7037615740740741</v>
      </c>
      <c r="I64" s="16">
        <v>0.054456018518518556</v>
      </c>
      <c r="J64" s="66">
        <v>21.424017003188084</v>
      </c>
    </row>
    <row r="65" spans="1:10" ht="12.75">
      <c r="A65" s="8">
        <v>37</v>
      </c>
      <c r="B65" s="8">
        <v>5</v>
      </c>
      <c r="C65" s="8">
        <v>37</v>
      </c>
      <c r="D65" s="22" t="s">
        <v>971</v>
      </c>
      <c r="E65" s="8" t="s">
        <v>18</v>
      </c>
      <c r="F65" s="64" t="s">
        <v>686</v>
      </c>
      <c r="G65" s="71" t="s">
        <v>720</v>
      </c>
      <c r="H65" s="16">
        <v>0.7039351851851853</v>
      </c>
      <c r="I65" s="16">
        <v>0.054629629629629695</v>
      </c>
      <c r="J65" s="66">
        <v>21.355932203389806</v>
      </c>
    </row>
    <row r="66" spans="1:10" ht="12.75">
      <c r="A66" s="8">
        <v>43</v>
      </c>
      <c r="B66" s="8">
        <v>6</v>
      </c>
      <c r="C66" s="8">
        <v>46</v>
      </c>
      <c r="D66" s="22" t="s">
        <v>751</v>
      </c>
      <c r="E66" s="8" t="s">
        <v>18</v>
      </c>
      <c r="F66" s="64" t="s">
        <v>667</v>
      </c>
      <c r="G66" s="71" t="s">
        <v>720</v>
      </c>
      <c r="H66" s="16">
        <v>0.7047453703703703</v>
      </c>
      <c r="I66" s="16">
        <v>0.05543981481481475</v>
      </c>
      <c r="J66" s="66">
        <v>21.043841336116937</v>
      </c>
    </row>
    <row r="67" spans="1:10" ht="12.75">
      <c r="A67" s="8">
        <v>44</v>
      </c>
      <c r="B67" s="8">
        <v>7</v>
      </c>
      <c r="C67" s="8">
        <v>22</v>
      </c>
      <c r="D67" s="22" t="s">
        <v>736</v>
      </c>
      <c r="E67" s="8" t="s">
        <v>18</v>
      </c>
      <c r="F67" s="64" t="s">
        <v>274</v>
      </c>
      <c r="G67" s="71" t="s">
        <v>720</v>
      </c>
      <c r="H67" s="16">
        <v>0.7048611111111112</v>
      </c>
      <c r="I67" s="16">
        <v>0.05555555555555558</v>
      </c>
      <c r="J67" s="66">
        <v>21</v>
      </c>
    </row>
    <row r="68" spans="1:10" ht="12.75">
      <c r="A68" s="8">
        <v>54</v>
      </c>
      <c r="B68" s="8">
        <v>8</v>
      </c>
      <c r="C68" s="8">
        <v>149</v>
      </c>
      <c r="D68" s="22" t="s">
        <v>717</v>
      </c>
      <c r="E68" s="8" t="s">
        <v>18</v>
      </c>
      <c r="F68" s="64" t="s">
        <v>713</v>
      </c>
      <c r="G68" s="71" t="s">
        <v>715</v>
      </c>
      <c r="H68" s="16">
        <v>0.7069444444444444</v>
      </c>
      <c r="I68" s="16">
        <v>0.057638888888888795</v>
      </c>
      <c r="J68" s="66">
        <v>20.240963855421718</v>
      </c>
    </row>
    <row r="69" spans="1:10" ht="12.75">
      <c r="A69" s="8">
        <v>61</v>
      </c>
      <c r="B69" s="8">
        <v>9</v>
      </c>
      <c r="C69" s="8">
        <v>10</v>
      </c>
      <c r="D69" s="22" t="s">
        <v>761</v>
      </c>
      <c r="E69" s="8" t="s">
        <v>18</v>
      </c>
      <c r="F69" s="64" t="s">
        <v>948</v>
      </c>
      <c r="G69" s="71" t="s">
        <v>718</v>
      </c>
      <c r="H69" s="16">
        <v>0.7082175925925926</v>
      </c>
      <c r="I69" s="16">
        <v>0.05891203703703707</v>
      </c>
      <c r="J69" s="66">
        <v>19.80353634577602</v>
      </c>
    </row>
    <row r="70" spans="1:10" ht="12.75">
      <c r="A70" s="8">
        <v>62</v>
      </c>
      <c r="B70" s="8">
        <v>10</v>
      </c>
      <c r="C70" s="8">
        <v>154</v>
      </c>
      <c r="D70" s="22" t="s">
        <v>747</v>
      </c>
      <c r="E70" s="8" t="s">
        <v>18</v>
      </c>
      <c r="F70" s="64" t="s">
        <v>601</v>
      </c>
      <c r="G70" s="71" t="s">
        <v>715</v>
      </c>
      <c r="H70" s="16">
        <v>0.7082175925925926</v>
      </c>
      <c r="I70" s="16">
        <v>0.05891203703703707</v>
      </c>
      <c r="J70" s="66">
        <v>19.80353634577602</v>
      </c>
    </row>
    <row r="71" spans="1:10" ht="12.75">
      <c r="A71" s="8">
        <v>68</v>
      </c>
      <c r="B71" s="8">
        <v>11</v>
      </c>
      <c r="C71" s="8">
        <v>40</v>
      </c>
      <c r="D71" s="22" t="s">
        <v>974</v>
      </c>
      <c r="E71" s="8" t="s">
        <v>18</v>
      </c>
      <c r="F71" s="64" t="s">
        <v>686</v>
      </c>
      <c r="G71" s="71" t="s">
        <v>720</v>
      </c>
      <c r="H71" s="16">
        <v>0.7098958333333334</v>
      </c>
      <c r="I71" s="16">
        <v>0.06059027777777781</v>
      </c>
      <c r="J71" s="66">
        <v>19.255014326647554</v>
      </c>
    </row>
    <row r="72" spans="1:10" ht="12.75">
      <c r="A72" s="8">
        <v>69</v>
      </c>
      <c r="B72" s="8">
        <v>12</v>
      </c>
      <c r="C72" s="8">
        <v>105</v>
      </c>
      <c r="D72" s="22" t="s">
        <v>735</v>
      </c>
      <c r="E72" s="8" t="s">
        <v>18</v>
      </c>
      <c r="F72" s="64" t="s">
        <v>667</v>
      </c>
      <c r="G72" s="71" t="s">
        <v>720</v>
      </c>
      <c r="H72" s="16">
        <v>0.7098958333333334</v>
      </c>
      <c r="I72" s="16">
        <v>0.06059027777777781</v>
      </c>
      <c r="J72" s="66">
        <v>19.255014326647554</v>
      </c>
    </row>
    <row r="73" spans="1:10" ht="12.75">
      <c r="A73" s="8">
        <v>70</v>
      </c>
      <c r="B73" s="8">
        <v>13</v>
      </c>
      <c r="C73" s="8">
        <v>116</v>
      </c>
      <c r="D73" s="22" t="s">
        <v>1019</v>
      </c>
      <c r="E73" s="8" t="s">
        <v>18</v>
      </c>
      <c r="F73" s="64" t="s">
        <v>336</v>
      </c>
      <c r="G73" s="71" t="s">
        <v>715</v>
      </c>
      <c r="H73" s="16">
        <v>0.7099537037037037</v>
      </c>
      <c r="I73" s="16">
        <v>0.06064814814814812</v>
      </c>
      <c r="J73" s="66">
        <v>19.236641221374054</v>
      </c>
    </row>
    <row r="74" spans="1:10" ht="12.75">
      <c r="A74" s="8">
        <v>71</v>
      </c>
      <c r="B74" s="8">
        <v>14</v>
      </c>
      <c r="C74" s="8">
        <v>25</v>
      </c>
      <c r="D74" s="22" t="s">
        <v>801</v>
      </c>
      <c r="E74" s="8" t="s">
        <v>18</v>
      </c>
      <c r="F74" s="64" t="s">
        <v>643</v>
      </c>
      <c r="G74" s="71" t="s">
        <v>715</v>
      </c>
      <c r="H74" s="16">
        <v>0.7102430555555556</v>
      </c>
      <c r="I74" s="16">
        <v>0.0609375</v>
      </c>
      <c r="J74" s="66">
        <v>19.145299145299152</v>
      </c>
    </row>
    <row r="75" spans="1:10" ht="12.75">
      <c r="A75" s="8">
        <v>73</v>
      </c>
      <c r="B75" s="8">
        <v>15</v>
      </c>
      <c r="C75" s="8">
        <v>99</v>
      </c>
      <c r="D75" s="22" t="s">
        <v>1010</v>
      </c>
      <c r="E75" s="8" t="s">
        <v>18</v>
      </c>
      <c r="F75" s="64" t="s">
        <v>218</v>
      </c>
      <c r="G75" s="71" t="s">
        <v>715</v>
      </c>
      <c r="H75" s="16">
        <v>0.7103935185185185</v>
      </c>
      <c r="I75" s="16">
        <v>0.06108796296296293</v>
      </c>
      <c r="J75" s="66">
        <v>19.098143236074282</v>
      </c>
    </row>
    <row r="76" spans="1:10" ht="12.75">
      <c r="A76" s="8">
        <v>79</v>
      </c>
      <c r="B76" s="8">
        <v>16</v>
      </c>
      <c r="C76" s="8">
        <v>51</v>
      </c>
      <c r="D76" s="22" t="s">
        <v>876</v>
      </c>
      <c r="E76" s="8" t="s">
        <v>18</v>
      </c>
      <c r="F76" s="64" t="s">
        <v>949</v>
      </c>
      <c r="G76" s="71" t="s">
        <v>718</v>
      </c>
      <c r="H76" s="16">
        <v>0.7111689814814816</v>
      </c>
      <c r="I76" s="16">
        <v>0.061863425925925974</v>
      </c>
      <c r="J76" s="66">
        <v>18.858746492048628</v>
      </c>
    </row>
    <row r="77" spans="1:10" ht="12.75">
      <c r="A77" s="8">
        <v>82</v>
      </c>
      <c r="B77" s="8">
        <v>17</v>
      </c>
      <c r="C77" s="8">
        <v>100</v>
      </c>
      <c r="D77" s="22" t="s">
        <v>896</v>
      </c>
      <c r="E77" s="8" t="s">
        <v>18</v>
      </c>
      <c r="F77" s="64" t="s">
        <v>218</v>
      </c>
      <c r="G77" s="71" t="s">
        <v>715</v>
      </c>
      <c r="H77" s="16">
        <v>0.7112847222222222</v>
      </c>
      <c r="I77" s="16">
        <v>0.061979166666666585</v>
      </c>
      <c r="J77" s="66">
        <v>18.82352941176473</v>
      </c>
    </row>
    <row r="78" spans="1:10" ht="12.75">
      <c r="A78" s="8">
        <v>83</v>
      </c>
      <c r="B78" s="8">
        <v>18</v>
      </c>
      <c r="C78" s="8">
        <v>96</v>
      </c>
      <c r="D78" s="22" t="s">
        <v>1009</v>
      </c>
      <c r="E78" s="8" t="s">
        <v>18</v>
      </c>
      <c r="F78" s="64" t="s">
        <v>686</v>
      </c>
      <c r="G78" s="71" t="s">
        <v>720</v>
      </c>
      <c r="H78" s="16">
        <v>0.7114583333333333</v>
      </c>
      <c r="I78" s="16">
        <v>0.062152777777777724</v>
      </c>
      <c r="J78" s="66">
        <v>18.77094972067041</v>
      </c>
    </row>
    <row r="79" spans="1:10" ht="12.75">
      <c r="A79" s="8">
        <v>84</v>
      </c>
      <c r="B79" s="8">
        <v>19</v>
      </c>
      <c r="C79" s="8">
        <v>26</v>
      </c>
      <c r="D79" s="22" t="s">
        <v>753</v>
      </c>
      <c r="E79" s="8" t="s">
        <v>18</v>
      </c>
      <c r="F79" s="64" t="s">
        <v>667</v>
      </c>
      <c r="G79" s="71" t="s">
        <v>720</v>
      </c>
      <c r="H79" s="16">
        <v>0.7118055555555555</v>
      </c>
      <c r="I79" s="16">
        <v>0.06249999999999989</v>
      </c>
      <c r="J79" s="66">
        <v>18.6666666666667</v>
      </c>
    </row>
    <row r="80" spans="1:10" ht="12.75">
      <c r="A80" s="8">
        <v>88</v>
      </c>
      <c r="B80" s="8">
        <v>20</v>
      </c>
      <c r="C80" s="8">
        <v>19</v>
      </c>
      <c r="D80" s="22" t="s">
        <v>955</v>
      </c>
      <c r="E80" s="8" t="s">
        <v>18</v>
      </c>
      <c r="F80" s="64" t="s">
        <v>956</v>
      </c>
      <c r="G80" s="71" t="s">
        <v>720</v>
      </c>
      <c r="H80" s="16">
        <v>0.7125578703703703</v>
      </c>
      <c r="I80" s="16">
        <v>0.06325231481481475</v>
      </c>
      <c r="J80" s="66">
        <v>18.444647758462967</v>
      </c>
    </row>
    <row r="81" spans="1:10" ht="12.75">
      <c r="A81" s="8">
        <v>89</v>
      </c>
      <c r="B81" s="8">
        <v>21</v>
      </c>
      <c r="C81" s="8">
        <v>126</v>
      </c>
      <c r="D81" s="22" t="s">
        <v>1031</v>
      </c>
      <c r="E81" s="8" t="s">
        <v>18</v>
      </c>
      <c r="F81" s="64" t="s">
        <v>667</v>
      </c>
      <c r="G81" s="71" t="s">
        <v>720</v>
      </c>
      <c r="H81" s="16">
        <v>0.7125925925925927</v>
      </c>
      <c r="I81" s="16">
        <v>0.06328703703703709</v>
      </c>
      <c r="J81" s="66">
        <v>18.43452816386246</v>
      </c>
    </row>
    <row r="82" spans="1:10" ht="12.75">
      <c r="A82" s="8">
        <v>91</v>
      </c>
      <c r="B82" s="8">
        <v>22</v>
      </c>
      <c r="C82" s="8">
        <v>73</v>
      </c>
      <c r="D82" s="22" t="s">
        <v>733</v>
      </c>
      <c r="E82" s="8" t="s">
        <v>18</v>
      </c>
      <c r="F82" s="64" t="s">
        <v>949</v>
      </c>
      <c r="G82" s="71" t="s">
        <v>718</v>
      </c>
      <c r="H82" s="16">
        <v>0.7129050925925925</v>
      </c>
      <c r="I82" s="16">
        <v>0.06359953703703691</v>
      </c>
      <c r="J82" s="66">
        <v>18.343949044586022</v>
      </c>
    </row>
    <row r="83" spans="1:10" ht="12.75">
      <c r="A83" s="8">
        <v>101</v>
      </c>
      <c r="B83" s="8">
        <v>23</v>
      </c>
      <c r="C83" s="8">
        <v>151</v>
      </c>
      <c r="D83" s="22" t="s">
        <v>1047</v>
      </c>
      <c r="E83" s="8" t="s">
        <v>18</v>
      </c>
      <c r="F83" s="64" t="s">
        <v>713</v>
      </c>
      <c r="G83" s="71" t="s">
        <v>715</v>
      </c>
      <c r="H83" s="16">
        <v>0.7155671296296297</v>
      </c>
      <c r="I83" s="16">
        <v>0.06626157407407407</v>
      </c>
      <c r="J83" s="66">
        <v>17.60698689956332</v>
      </c>
    </row>
    <row r="84" spans="1:10" ht="12.75">
      <c r="A84" s="8">
        <v>102</v>
      </c>
      <c r="B84" s="8">
        <v>24</v>
      </c>
      <c r="C84" s="8">
        <v>150</v>
      </c>
      <c r="D84" s="22" t="s">
        <v>716</v>
      </c>
      <c r="E84" s="8" t="s">
        <v>18</v>
      </c>
      <c r="F84" s="64" t="s">
        <v>713</v>
      </c>
      <c r="G84" s="71" t="s">
        <v>715</v>
      </c>
      <c r="H84" s="16">
        <v>0.7155671296296297</v>
      </c>
      <c r="I84" s="16">
        <v>0.06626157407407407</v>
      </c>
      <c r="J84" s="66">
        <v>17.60698689956332</v>
      </c>
    </row>
    <row r="85" spans="1:10" ht="12.75">
      <c r="A85" s="8">
        <v>107</v>
      </c>
      <c r="B85" s="8">
        <v>25</v>
      </c>
      <c r="C85" s="8">
        <v>102</v>
      </c>
      <c r="D85" s="22" t="s">
        <v>898</v>
      </c>
      <c r="E85" s="8" t="s">
        <v>18</v>
      </c>
      <c r="F85" s="64" t="s">
        <v>218</v>
      </c>
      <c r="G85" s="71" t="s">
        <v>715</v>
      </c>
      <c r="H85" s="16">
        <v>0.7167245370370371</v>
      </c>
      <c r="I85" s="16">
        <v>0.06741898148148151</v>
      </c>
      <c r="J85" s="66">
        <v>17.304721030042913</v>
      </c>
    </row>
    <row r="86" spans="1:10" ht="12.75">
      <c r="A86" s="8">
        <v>109</v>
      </c>
      <c r="B86" s="8">
        <v>26</v>
      </c>
      <c r="C86" s="8">
        <v>93</v>
      </c>
      <c r="D86" s="22" t="s">
        <v>1006</v>
      </c>
      <c r="E86" s="8" t="s">
        <v>18</v>
      </c>
      <c r="F86" s="64" t="s">
        <v>210</v>
      </c>
      <c r="G86" s="71" t="s">
        <v>720</v>
      </c>
      <c r="H86" s="16">
        <v>0.7182175925925925</v>
      </c>
      <c r="I86" s="16">
        <v>0.06891203703703697</v>
      </c>
      <c r="J86" s="66">
        <v>16.92979509573398</v>
      </c>
    </row>
    <row r="87" spans="1:10" ht="12.75">
      <c r="A87" s="8">
        <v>110</v>
      </c>
      <c r="B87" s="8">
        <v>27</v>
      </c>
      <c r="C87" s="8">
        <v>87</v>
      </c>
      <c r="D87" s="22" t="s">
        <v>1002</v>
      </c>
      <c r="E87" s="8" t="s">
        <v>18</v>
      </c>
      <c r="F87" s="64" t="s">
        <v>643</v>
      </c>
      <c r="G87" s="71" t="s">
        <v>715</v>
      </c>
      <c r="H87" s="16">
        <v>0.718287037037037</v>
      </c>
      <c r="I87" s="16">
        <v>0.06898148148148142</v>
      </c>
      <c r="J87" s="66">
        <v>16.912751677852363</v>
      </c>
    </row>
    <row r="88" spans="1:10" ht="12.75">
      <c r="A88" s="8">
        <v>113</v>
      </c>
      <c r="B88" s="8">
        <v>28</v>
      </c>
      <c r="C88" s="8">
        <v>75</v>
      </c>
      <c r="D88" s="22" t="s">
        <v>848</v>
      </c>
      <c r="E88" s="8" t="s">
        <v>18</v>
      </c>
      <c r="F88" s="64" t="s">
        <v>667</v>
      </c>
      <c r="G88" s="71" t="s">
        <v>720</v>
      </c>
      <c r="H88" s="16">
        <v>0.720138888888889</v>
      </c>
      <c r="I88" s="16">
        <v>0.07083333333333341</v>
      </c>
      <c r="J88" s="66">
        <v>16.470588235294098</v>
      </c>
    </row>
    <row r="89" spans="1:10" ht="12.75">
      <c r="A89" s="8">
        <v>115</v>
      </c>
      <c r="B89" s="8">
        <v>29</v>
      </c>
      <c r="C89" s="8">
        <v>106</v>
      </c>
      <c r="D89" s="22" t="s">
        <v>860</v>
      </c>
      <c r="E89" s="8" t="s">
        <v>18</v>
      </c>
      <c r="F89" s="64" t="s">
        <v>601</v>
      </c>
      <c r="G89" s="71" t="s">
        <v>715</v>
      </c>
      <c r="H89" s="16">
        <v>0.7287037037037036</v>
      </c>
      <c r="I89" s="16">
        <v>0.07939814814814805</v>
      </c>
      <c r="J89" s="66">
        <v>14.693877551020426</v>
      </c>
    </row>
    <row r="90" spans="1:10" ht="12.75">
      <c r="A90" s="8">
        <v>119</v>
      </c>
      <c r="B90" s="8">
        <v>30</v>
      </c>
      <c r="C90" s="8">
        <v>97</v>
      </c>
      <c r="D90" s="22" t="s">
        <v>887</v>
      </c>
      <c r="E90" s="8" t="s">
        <v>18</v>
      </c>
      <c r="F90" s="64" t="s">
        <v>218</v>
      </c>
      <c r="G90" s="71" t="s">
        <v>715</v>
      </c>
      <c r="H90" s="16">
        <v>0.7291666666666666</v>
      </c>
      <c r="I90" s="16">
        <v>0.07986111111111105</v>
      </c>
      <c r="J90" s="66">
        <v>14.608695652173925</v>
      </c>
    </row>
    <row r="91" spans="1:10" ht="12.75">
      <c r="A91" s="8">
        <v>120</v>
      </c>
      <c r="B91" s="8">
        <v>31</v>
      </c>
      <c r="C91" s="8">
        <v>152</v>
      </c>
      <c r="D91" s="22" t="s">
        <v>1049</v>
      </c>
      <c r="E91" s="8" t="s">
        <v>18</v>
      </c>
      <c r="F91" s="64" t="s">
        <v>713</v>
      </c>
      <c r="G91" s="71" t="s">
        <v>715</v>
      </c>
      <c r="H91" s="16">
        <v>0.7291666666666666</v>
      </c>
      <c r="I91" s="16">
        <v>0.07986111111111105</v>
      </c>
      <c r="J91" s="66">
        <v>14.608695652173925</v>
      </c>
    </row>
    <row r="92" spans="1:10" ht="12.75">
      <c r="A92" s="8">
        <v>121</v>
      </c>
      <c r="B92" s="8">
        <v>32</v>
      </c>
      <c r="C92" s="8">
        <v>16</v>
      </c>
      <c r="D92" s="22" t="s">
        <v>724</v>
      </c>
      <c r="E92" s="8" t="s">
        <v>18</v>
      </c>
      <c r="F92" s="64" t="s">
        <v>953</v>
      </c>
      <c r="G92" s="71" t="s">
        <v>720</v>
      </c>
      <c r="H92" s="16">
        <v>0.7291666666666666</v>
      </c>
      <c r="I92" s="16">
        <v>0.07986111111111105</v>
      </c>
      <c r="J92" s="66">
        <v>14.608695652173925</v>
      </c>
    </row>
    <row r="94" spans="1:10" ht="12.75">
      <c r="A94" s="75" t="s">
        <v>916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8">
        <v>4</v>
      </c>
      <c r="B95" s="8">
        <v>1</v>
      </c>
      <c r="C95" s="8">
        <v>43</v>
      </c>
      <c r="D95" s="22" t="s">
        <v>756</v>
      </c>
      <c r="E95" s="8" t="s">
        <v>19</v>
      </c>
      <c r="F95" s="64" t="s">
        <v>667</v>
      </c>
      <c r="G95" s="71" t="s">
        <v>720</v>
      </c>
      <c r="H95" s="16">
        <v>0.6994791666666668</v>
      </c>
      <c r="I95" s="16">
        <v>0.05017361111111118</v>
      </c>
      <c r="J95" s="66">
        <v>23.252595155709308</v>
      </c>
    </row>
    <row r="96" spans="1:10" ht="12.75">
      <c r="A96" s="8">
        <v>7</v>
      </c>
      <c r="B96" s="8">
        <v>2</v>
      </c>
      <c r="C96" s="8">
        <v>64</v>
      </c>
      <c r="D96" s="22" t="s">
        <v>814</v>
      </c>
      <c r="E96" s="8" t="s">
        <v>19</v>
      </c>
      <c r="F96" s="64" t="s">
        <v>950</v>
      </c>
      <c r="G96" s="71" t="s">
        <v>720</v>
      </c>
      <c r="H96" s="16">
        <v>0.7000578703703703</v>
      </c>
      <c r="I96" s="16">
        <v>0.05075231481481468</v>
      </c>
      <c r="J96" s="66">
        <v>22.987457240592992</v>
      </c>
    </row>
    <row r="97" spans="1:10" ht="12.75">
      <c r="A97" s="8">
        <v>10</v>
      </c>
      <c r="B97" s="8">
        <v>3</v>
      </c>
      <c r="C97" s="8">
        <v>89</v>
      </c>
      <c r="D97" s="22" t="s">
        <v>902</v>
      </c>
      <c r="E97" s="8" t="s">
        <v>19</v>
      </c>
      <c r="F97" s="64" t="s">
        <v>573</v>
      </c>
      <c r="G97" s="71" t="s">
        <v>720</v>
      </c>
      <c r="H97" s="16">
        <v>0.7003472222222222</v>
      </c>
      <c r="I97" s="16">
        <v>0.05104166666666665</v>
      </c>
      <c r="J97" s="66">
        <v>22.857142857142865</v>
      </c>
    </row>
    <row r="98" spans="1:10" ht="12.75">
      <c r="A98" s="8">
        <v>11</v>
      </c>
      <c r="B98" s="8">
        <v>4</v>
      </c>
      <c r="C98" s="8">
        <v>134</v>
      </c>
      <c r="D98" s="22" t="s">
        <v>775</v>
      </c>
      <c r="E98" s="8" t="s">
        <v>19</v>
      </c>
      <c r="F98" s="64" t="s">
        <v>221</v>
      </c>
      <c r="G98" s="71" t="s">
        <v>715</v>
      </c>
      <c r="H98" s="16">
        <v>0.7006944444444444</v>
      </c>
      <c r="I98" s="16">
        <v>0.05138888888888882</v>
      </c>
      <c r="J98" s="66">
        <v>22.702702702702734</v>
      </c>
    </row>
    <row r="99" spans="1:10" ht="12.75">
      <c r="A99" s="8">
        <v>12</v>
      </c>
      <c r="B99" s="8">
        <v>5</v>
      </c>
      <c r="C99" s="8">
        <v>83</v>
      </c>
      <c r="D99" s="22" t="s">
        <v>781</v>
      </c>
      <c r="E99" s="8" t="s">
        <v>19</v>
      </c>
      <c r="F99" s="64" t="s">
        <v>159</v>
      </c>
      <c r="G99" s="71" t="s">
        <v>720</v>
      </c>
      <c r="H99" s="16">
        <v>0.7009837962962964</v>
      </c>
      <c r="I99" s="16">
        <v>0.05167824074074079</v>
      </c>
      <c r="J99" s="66">
        <v>22.57558790593503</v>
      </c>
    </row>
    <row r="100" spans="1:10" ht="12.75">
      <c r="A100" s="8">
        <v>19</v>
      </c>
      <c r="B100" s="8">
        <v>6</v>
      </c>
      <c r="C100" s="8">
        <v>110</v>
      </c>
      <c r="D100" s="22" t="s">
        <v>745</v>
      </c>
      <c r="E100" s="8" t="s">
        <v>19</v>
      </c>
      <c r="F100" s="64" t="s">
        <v>274</v>
      </c>
      <c r="G100" s="71" t="s">
        <v>720</v>
      </c>
      <c r="H100" s="16">
        <v>0.7017939814814814</v>
      </c>
      <c r="I100" s="16">
        <v>0.05248842592592584</v>
      </c>
      <c r="J100" s="66">
        <v>22.227122381477432</v>
      </c>
    </row>
    <row r="101" spans="1:10" ht="12.75">
      <c r="A101" s="8">
        <v>21</v>
      </c>
      <c r="B101" s="8">
        <v>7</v>
      </c>
      <c r="C101" s="8">
        <v>159</v>
      </c>
      <c r="D101" s="22" t="s">
        <v>1054</v>
      </c>
      <c r="E101" s="8" t="s">
        <v>19</v>
      </c>
      <c r="F101" s="64" t="s">
        <v>292</v>
      </c>
      <c r="G101" s="71" t="s">
        <v>976</v>
      </c>
      <c r="H101" s="16">
        <v>0.702025462962963</v>
      </c>
      <c r="I101" s="16">
        <v>0.052719907407407396</v>
      </c>
      <c r="J101" s="66">
        <v>22.129527991218445</v>
      </c>
    </row>
    <row r="102" spans="1:10" ht="12.75">
      <c r="A102" s="8">
        <v>40</v>
      </c>
      <c r="B102" s="8">
        <v>8</v>
      </c>
      <c r="C102" s="8">
        <v>124</v>
      </c>
      <c r="D102" s="22" t="s">
        <v>767</v>
      </c>
      <c r="E102" s="8" t="s">
        <v>19</v>
      </c>
      <c r="F102" s="64" t="s">
        <v>958</v>
      </c>
      <c r="G102" s="71" t="s">
        <v>715</v>
      </c>
      <c r="H102" s="16">
        <v>0.7039930555555555</v>
      </c>
      <c r="I102" s="16">
        <v>0.05468749999999989</v>
      </c>
      <c r="J102" s="66">
        <v>21.33333333333338</v>
      </c>
    </row>
    <row r="103" spans="1:10" ht="12.75">
      <c r="A103" s="8">
        <v>45</v>
      </c>
      <c r="B103" s="8">
        <v>9</v>
      </c>
      <c r="C103" s="8">
        <v>113</v>
      </c>
      <c r="D103" s="22" t="s">
        <v>1017</v>
      </c>
      <c r="E103" s="8" t="s">
        <v>19</v>
      </c>
      <c r="F103" s="64" t="s">
        <v>335</v>
      </c>
      <c r="G103" s="71" t="s">
        <v>720</v>
      </c>
      <c r="H103" s="16">
        <v>0.7050694444444444</v>
      </c>
      <c r="I103" s="16">
        <v>0.055763888888888835</v>
      </c>
      <c r="J103" s="66">
        <v>20.92154420921546</v>
      </c>
    </row>
    <row r="104" spans="1:10" ht="12.75">
      <c r="A104" s="8">
        <v>46</v>
      </c>
      <c r="B104" s="8">
        <v>10</v>
      </c>
      <c r="C104" s="8">
        <v>4</v>
      </c>
      <c r="D104" s="22" t="s">
        <v>773</v>
      </c>
      <c r="E104" s="8" t="s">
        <v>19</v>
      </c>
      <c r="F104" s="64" t="s">
        <v>190</v>
      </c>
      <c r="G104" s="71" t="s">
        <v>715</v>
      </c>
      <c r="H104" s="16">
        <v>0.7052083333333333</v>
      </c>
      <c r="I104" s="16">
        <v>0.055902777777777746</v>
      </c>
      <c r="J104" s="66">
        <v>20.869565217391315</v>
      </c>
    </row>
    <row r="105" spans="1:10" ht="12.75">
      <c r="A105" s="8">
        <v>47</v>
      </c>
      <c r="B105" s="8">
        <v>11</v>
      </c>
      <c r="C105" s="8">
        <v>123</v>
      </c>
      <c r="D105" s="22" t="s">
        <v>766</v>
      </c>
      <c r="E105" s="8" t="s">
        <v>19</v>
      </c>
      <c r="F105" s="64" t="s">
        <v>958</v>
      </c>
      <c r="G105" s="71" t="s">
        <v>715</v>
      </c>
      <c r="H105" s="16">
        <v>0.7052546296296297</v>
      </c>
      <c r="I105" s="16">
        <v>0.05594907407407412</v>
      </c>
      <c r="J105" s="66">
        <v>20.85229623500205</v>
      </c>
    </row>
    <row r="106" spans="1:10" ht="12.75">
      <c r="A106" s="8">
        <v>55</v>
      </c>
      <c r="B106" s="8">
        <v>12</v>
      </c>
      <c r="C106" s="8">
        <v>55</v>
      </c>
      <c r="D106" s="22" t="s">
        <v>987</v>
      </c>
      <c r="E106" s="8" t="s">
        <v>19</v>
      </c>
      <c r="F106" s="64" t="s">
        <v>409</v>
      </c>
      <c r="G106" s="71" t="s">
        <v>715</v>
      </c>
      <c r="H106" s="16">
        <v>0.7069444444444444</v>
      </c>
      <c r="I106" s="16">
        <v>0.057638888888888795</v>
      </c>
      <c r="J106" s="66">
        <v>20.240963855421718</v>
      </c>
    </row>
    <row r="107" spans="1:10" ht="12.75">
      <c r="A107" s="8">
        <v>56</v>
      </c>
      <c r="B107" s="8">
        <v>13</v>
      </c>
      <c r="C107" s="8">
        <v>28</v>
      </c>
      <c r="D107" s="22" t="s">
        <v>789</v>
      </c>
      <c r="E107" s="8" t="s">
        <v>19</v>
      </c>
      <c r="F107" s="64" t="s">
        <v>386</v>
      </c>
      <c r="G107" s="71" t="s">
        <v>718</v>
      </c>
      <c r="H107" s="16">
        <v>0.7070833333333333</v>
      </c>
      <c r="I107" s="16">
        <v>0.057777777777777706</v>
      </c>
      <c r="J107" s="66">
        <v>20.19230769230772</v>
      </c>
    </row>
    <row r="108" spans="1:10" ht="12.75">
      <c r="A108" s="8">
        <v>60</v>
      </c>
      <c r="B108" s="8">
        <v>14</v>
      </c>
      <c r="C108" s="8">
        <v>157</v>
      </c>
      <c r="D108" s="22" t="s">
        <v>1052</v>
      </c>
      <c r="E108" s="8" t="s">
        <v>19</v>
      </c>
      <c r="F108" s="64" t="s">
        <v>449</v>
      </c>
      <c r="G108" s="71" t="s">
        <v>720</v>
      </c>
      <c r="H108" s="16">
        <v>0.7079282407407407</v>
      </c>
      <c r="I108" s="16">
        <v>0.0586226851851851</v>
      </c>
      <c r="J108" s="66">
        <v>19.901283316880583</v>
      </c>
    </row>
    <row r="109" spans="1:10" ht="12.75">
      <c r="A109" s="8">
        <v>86</v>
      </c>
      <c r="B109" s="8">
        <v>15</v>
      </c>
      <c r="C109" s="8">
        <v>98</v>
      </c>
      <c r="D109" s="22" t="s">
        <v>888</v>
      </c>
      <c r="E109" s="8" t="s">
        <v>19</v>
      </c>
      <c r="F109" s="64" t="s">
        <v>218</v>
      </c>
      <c r="G109" s="71" t="s">
        <v>715</v>
      </c>
      <c r="H109" s="16">
        <v>0.7121527777777777</v>
      </c>
      <c r="I109" s="16">
        <v>0.06284722222222217</v>
      </c>
      <c r="J109" s="66">
        <v>18.563535911602226</v>
      </c>
    </row>
    <row r="110" spans="1:10" ht="12.75">
      <c r="A110" s="8">
        <v>92</v>
      </c>
      <c r="B110" s="8">
        <v>16</v>
      </c>
      <c r="C110" s="8">
        <v>94</v>
      </c>
      <c r="D110" s="22" t="s">
        <v>1007</v>
      </c>
      <c r="E110" s="8" t="s">
        <v>19</v>
      </c>
      <c r="F110" s="64" t="s">
        <v>210</v>
      </c>
      <c r="G110" s="71" t="s">
        <v>720</v>
      </c>
      <c r="H110" s="16">
        <v>0.7129629629629629</v>
      </c>
      <c r="I110" s="16">
        <v>0.06365740740740733</v>
      </c>
      <c r="J110" s="66">
        <v>18.32727272727275</v>
      </c>
    </row>
    <row r="111" spans="1:10" ht="12.75">
      <c r="A111" s="8">
        <v>93</v>
      </c>
      <c r="B111" s="8">
        <v>17</v>
      </c>
      <c r="C111" s="8">
        <v>127</v>
      </c>
      <c r="D111" s="22" t="s">
        <v>875</v>
      </c>
      <c r="E111" s="8" t="s">
        <v>19</v>
      </c>
      <c r="F111" s="64" t="s">
        <v>948</v>
      </c>
      <c r="G111" s="71" t="s">
        <v>718</v>
      </c>
      <c r="H111" s="16">
        <v>0.7130787037037036</v>
      </c>
      <c r="I111" s="16">
        <v>0.06377314814814805</v>
      </c>
      <c r="J111" s="66">
        <v>18.294010889292224</v>
      </c>
    </row>
    <row r="112" spans="1:10" ht="12.75">
      <c r="A112" s="8">
        <v>99</v>
      </c>
      <c r="B112" s="8">
        <v>18</v>
      </c>
      <c r="C112" s="8">
        <v>78</v>
      </c>
      <c r="D112" s="22" t="s">
        <v>903</v>
      </c>
      <c r="E112" s="8" t="s">
        <v>19</v>
      </c>
      <c r="F112" s="64" t="s">
        <v>954</v>
      </c>
      <c r="G112" s="71" t="s">
        <v>715</v>
      </c>
      <c r="H112" s="16">
        <v>0.7146412037037037</v>
      </c>
      <c r="I112" s="16">
        <v>0.06533564814814807</v>
      </c>
      <c r="J112" s="66">
        <v>17.856510186005334</v>
      </c>
    </row>
    <row r="113" spans="1:10" ht="12.75">
      <c r="A113" s="8">
        <v>103</v>
      </c>
      <c r="B113" s="8">
        <v>19</v>
      </c>
      <c r="C113" s="8">
        <v>34</v>
      </c>
      <c r="D113" s="22" t="s">
        <v>790</v>
      </c>
      <c r="E113" s="8" t="s">
        <v>19</v>
      </c>
      <c r="F113" s="64" t="s">
        <v>386</v>
      </c>
      <c r="G113" s="71" t="s">
        <v>718</v>
      </c>
      <c r="H113" s="16">
        <v>0.7155671296296297</v>
      </c>
      <c r="I113" s="16">
        <v>0.06626157407407407</v>
      </c>
      <c r="J113" s="66">
        <v>17.60698689956332</v>
      </c>
    </row>
    <row r="114" spans="1:10" ht="12.75">
      <c r="A114" s="8">
        <v>108</v>
      </c>
      <c r="B114" s="8">
        <v>20</v>
      </c>
      <c r="C114" s="8">
        <v>50</v>
      </c>
      <c r="D114" s="22" t="s">
        <v>979</v>
      </c>
      <c r="E114" s="8" t="s">
        <v>19</v>
      </c>
      <c r="F114" s="64" t="s">
        <v>210</v>
      </c>
      <c r="G114" s="71" t="s">
        <v>720</v>
      </c>
      <c r="H114" s="16">
        <v>0.7171875</v>
      </c>
      <c r="I114" s="16">
        <v>0.0678819444444444</v>
      </c>
      <c r="J114" s="66">
        <v>17.18670076726344</v>
      </c>
    </row>
    <row r="115" spans="1:10" ht="12.75">
      <c r="A115" s="8">
        <v>111</v>
      </c>
      <c r="B115" s="8">
        <v>21</v>
      </c>
      <c r="C115" s="8">
        <v>125</v>
      </c>
      <c r="D115" s="22" t="s">
        <v>1020</v>
      </c>
      <c r="E115" s="8" t="s">
        <v>19</v>
      </c>
      <c r="F115" s="64" t="s">
        <v>651</v>
      </c>
      <c r="G115" s="71" t="s">
        <v>720</v>
      </c>
      <c r="H115" s="16">
        <v>0.71875</v>
      </c>
      <c r="I115" s="16">
        <v>0.06944444444444442</v>
      </c>
      <c r="J115" s="66">
        <v>16.8</v>
      </c>
    </row>
    <row r="116" spans="1:10" ht="12.75">
      <c r="A116" s="8">
        <v>112</v>
      </c>
      <c r="B116" s="8">
        <v>22</v>
      </c>
      <c r="C116" s="8">
        <v>48</v>
      </c>
      <c r="D116" s="22" t="s">
        <v>977</v>
      </c>
      <c r="E116" s="8" t="s">
        <v>19</v>
      </c>
      <c r="F116" s="64" t="s">
        <v>713</v>
      </c>
      <c r="G116" s="71" t="s">
        <v>715</v>
      </c>
      <c r="H116" s="16">
        <v>0.7199074074074074</v>
      </c>
      <c r="I116" s="16">
        <v>0.07060185185185186</v>
      </c>
      <c r="J116" s="66">
        <v>16.524590163934423</v>
      </c>
    </row>
    <row r="117" spans="1:10" ht="12.75">
      <c r="A117" s="8">
        <v>114</v>
      </c>
      <c r="B117" s="8">
        <v>23</v>
      </c>
      <c r="C117" s="8">
        <v>72</v>
      </c>
      <c r="D117" s="22" t="s">
        <v>997</v>
      </c>
      <c r="E117" s="8" t="s">
        <v>19</v>
      </c>
      <c r="F117" s="64" t="s">
        <v>274</v>
      </c>
      <c r="G117" s="71" t="s">
        <v>720</v>
      </c>
      <c r="H117" s="16">
        <v>0.720138888888889</v>
      </c>
      <c r="I117" s="16">
        <v>0.07083333333333341</v>
      </c>
      <c r="J117" s="66">
        <v>16.470588235294098</v>
      </c>
    </row>
    <row r="118" spans="1:10" ht="12.75">
      <c r="A118" s="8">
        <v>125</v>
      </c>
      <c r="B118" s="8">
        <v>24</v>
      </c>
      <c r="C118" s="8">
        <v>47</v>
      </c>
      <c r="D118" s="22" t="s">
        <v>714</v>
      </c>
      <c r="E118" s="8" t="s">
        <v>19</v>
      </c>
      <c r="F118" s="64" t="s">
        <v>713</v>
      </c>
      <c r="G118" s="71" t="s">
        <v>715</v>
      </c>
      <c r="H118" s="16">
        <v>0.7291666666666666</v>
      </c>
      <c r="I118" s="16">
        <v>0.07986111111111105</v>
      </c>
      <c r="J118" s="66">
        <v>14.608695652173925</v>
      </c>
    </row>
    <row r="120" spans="1:10" ht="12.75">
      <c r="A120" s="75" t="s">
        <v>917</v>
      </c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8">
        <v>26</v>
      </c>
      <c r="B121" s="8">
        <v>1</v>
      </c>
      <c r="C121" s="8">
        <v>120</v>
      </c>
      <c r="D121" s="22" t="s">
        <v>865</v>
      </c>
      <c r="E121" s="8" t="s">
        <v>20</v>
      </c>
      <c r="F121" s="64" t="s">
        <v>950</v>
      </c>
      <c r="G121" s="71" t="s">
        <v>720</v>
      </c>
      <c r="H121" s="16">
        <v>0.7026041666666667</v>
      </c>
      <c r="I121" s="16">
        <v>0.053298611111111116</v>
      </c>
      <c r="J121" s="66">
        <v>21.889250814332247</v>
      </c>
    </row>
    <row r="122" spans="1:10" ht="12.75">
      <c r="A122" s="8">
        <v>28</v>
      </c>
      <c r="B122" s="8">
        <v>2</v>
      </c>
      <c r="C122" s="8">
        <v>20</v>
      </c>
      <c r="D122" s="22" t="s">
        <v>957</v>
      </c>
      <c r="E122" s="8" t="s">
        <v>20</v>
      </c>
      <c r="F122" s="64" t="s">
        <v>210</v>
      </c>
      <c r="G122" s="71" t="s">
        <v>720</v>
      </c>
      <c r="H122" s="16">
        <v>0.7031365740740741</v>
      </c>
      <c r="I122" s="16">
        <v>0.05383101851851857</v>
      </c>
      <c r="J122" s="66">
        <v>21.672758546549108</v>
      </c>
    </row>
    <row r="123" spans="1:10" ht="12.75">
      <c r="A123" s="8">
        <v>30</v>
      </c>
      <c r="B123" s="8">
        <v>3</v>
      </c>
      <c r="C123" s="8">
        <v>27</v>
      </c>
      <c r="D123" s="22" t="s">
        <v>770</v>
      </c>
      <c r="E123" s="8" t="s">
        <v>20</v>
      </c>
      <c r="F123" s="64" t="s">
        <v>950</v>
      </c>
      <c r="G123" s="71" t="s">
        <v>720</v>
      </c>
      <c r="H123" s="16">
        <v>0.7032407407407407</v>
      </c>
      <c r="I123" s="16">
        <v>0.05393518518518514</v>
      </c>
      <c r="J123" s="66">
        <v>21.630901287553666</v>
      </c>
    </row>
    <row r="124" spans="1:10" ht="12.75">
      <c r="A124" s="8">
        <v>41</v>
      </c>
      <c r="B124" s="8">
        <v>4</v>
      </c>
      <c r="C124" s="8">
        <v>35</v>
      </c>
      <c r="D124" s="22" t="s">
        <v>968</v>
      </c>
      <c r="E124" s="8" t="s">
        <v>20</v>
      </c>
      <c r="F124" s="64" t="s">
        <v>274</v>
      </c>
      <c r="G124" s="71" t="s">
        <v>720</v>
      </c>
      <c r="H124" s="16">
        <v>0.7042476851851852</v>
      </c>
      <c r="I124" s="16">
        <v>0.05494212962962963</v>
      </c>
      <c r="J124" s="66">
        <v>21.234463871919107</v>
      </c>
    </row>
    <row r="125" spans="1:10" ht="12.75">
      <c r="A125" s="8">
        <v>51</v>
      </c>
      <c r="B125" s="8">
        <v>5</v>
      </c>
      <c r="C125" s="8">
        <v>14</v>
      </c>
      <c r="D125" s="22" t="s">
        <v>723</v>
      </c>
      <c r="E125" s="8" t="s">
        <v>20</v>
      </c>
      <c r="F125" s="64" t="s">
        <v>953</v>
      </c>
      <c r="G125" s="71" t="s">
        <v>720</v>
      </c>
      <c r="H125" s="16">
        <v>0.7059606481481482</v>
      </c>
      <c r="I125" s="16">
        <v>0.056655092592592604</v>
      </c>
      <c r="J125" s="66">
        <v>20.592441266598566</v>
      </c>
    </row>
    <row r="126" spans="1:10" ht="12.75">
      <c r="A126" s="8">
        <v>58</v>
      </c>
      <c r="B126" s="8">
        <v>6</v>
      </c>
      <c r="C126" s="8">
        <v>24</v>
      </c>
      <c r="D126" s="22" t="s">
        <v>960</v>
      </c>
      <c r="E126" s="8" t="s">
        <v>20</v>
      </c>
      <c r="F126" s="64" t="s">
        <v>961</v>
      </c>
      <c r="G126" s="71" t="s">
        <v>720</v>
      </c>
      <c r="H126" s="16">
        <v>0.7075810185185185</v>
      </c>
      <c r="I126" s="16">
        <v>0.05827546296296293</v>
      </c>
      <c r="J126" s="66">
        <v>20.019860973187697</v>
      </c>
    </row>
    <row r="127" spans="1:10" ht="12.75">
      <c r="A127" s="8">
        <v>63</v>
      </c>
      <c r="B127" s="8">
        <v>7</v>
      </c>
      <c r="C127" s="8">
        <v>7</v>
      </c>
      <c r="D127" s="22" t="s">
        <v>772</v>
      </c>
      <c r="E127" s="8" t="s">
        <v>20</v>
      </c>
      <c r="F127" s="64" t="s">
        <v>190</v>
      </c>
      <c r="G127" s="71" t="s">
        <v>715</v>
      </c>
      <c r="H127" s="16">
        <v>0.7083333333333334</v>
      </c>
      <c r="I127" s="16">
        <v>0.05902777777777779</v>
      </c>
      <c r="J127" s="66">
        <v>19.76470588235294</v>
      </c>
    </row>
    <row r="128" spans="1:10" ht="12.75">
      <c r="A128" s="8">
        <v>72</v>
      </c>
      <c r="B128" s="8">
        <v>8</v>
      </c>
      <c r="C128" s="8">
        <v>158</v>
      </c>
      <c r="D128" s="22" t="s">
        <v>764</v>
      </c>
      <c r="E128" s="8" t="s">
        <v>20</v>
      </c>
      <c r="F128" s="64" t="s">
        <v>949</v>
      </c>
      <c r="G128" s="71" t="s">
        <v>718</v>
      </c>
      <c r="H128" s="16">
        <v>0.7102430555555556</v>
      </c>
      <c r="I128" s="16">
        <v>0.0609375</v>
      </c>
      <c r="J128" s="66">
        <v>19.145299145299152</v>
      </c>
    </row>
    <row r="129" spans="1:10" ht="12.75">
      <c r="A129" s="8">
        <v>75</v>
      </c>
      <c r="B129" s="8">
        <v>9</v>
      </c>
      <c r="C129" s="8">
        <v>21</v>
      </c>
      <c r="D129" s="22" t="s">
        <v>844</v>
      </c>
      <c r="E129" s="8" t="s">
        <v>20</v>
      </c>
      <c r="F129" s="64" t="s">
        <v>947</v>
      </c>
      <c r="G129" s="71" t="s">
        <v>715</v>
      </c>
      <c r="H129" s="16">
        <v>0.7105902777777778</v>
      </c>
      <c r="I129" s="16">
        <v>0.061284722222222254</v>
      </c>
      <c r="J129" s="66">
        <v>19.036827195467414</v>
      </c>
    </row>
    <row r="130" spans="1:10" ht="12.75">
      <c r="A130" s="8">
        <v>77</v>
      </c>
      <c r="B130" s="8">
        <v>10</v>
      </c>
      <c r="C130" s="8">
        <v>114</v>
      </c>
      <c r="D130" s="22" t="s">
        <v>845</v>
      </c>
      <c r="E130" s="8" t="s">
        <v>20</v>
      </c>
      <c r="F130" s="64" t="s">
        <v>336</v>
      </c>
      <c r="G130" s="71" t="s">
        <v>715</v>
      </c>
      <c r="H130" s="16">
        <v>0.7109953703703704</v>
      </c>
      <c r="I130" s="16">
        <v>0.061689814814814836</v>
      </c>
      <c r="J130" s="66">
        <v>18.911819887429637</v>
      </c>
    </row>
    <row r="131" spans="1:10" ht="12.75">
      <c r="A131" s="8">
        <v>87</v>
      </c>
      <c r="B131" s="8">
        <v>11</v>
      </c>
      <c r="C131" s="8">
        <v>118</v>
      </c>
      <c r="D131" s="22" t="s">
        <v>899</v>
      </c>
      <c r="E131" s="8" t="s">
        <v>20</v>
      </c>
      <c r="F131" s="64" t="s">
        <v>159</v>
      </c>
      <c r="G131" s="71" t="s">
        <v>720</v>
      </c>
      <c r="H131" s="16">
        <v>0.7125578703703703</v>
      </c>
      <c r="I131" s="16">
        <v>0.06325231481481475</v>
      </c>
      <c r="J131" s="66">
        <v>18.444647758462967</v>
      </c>
    </row>
    <row r="132" spans="1:10" ht="12.75">
      <c r="A132" s="8">
        <v>95</v>
      </c>
      <c r="B132" s="8">
        <v>12</v>
      </c>
      <c r="C132" s="8">
        <v>95</v>
      </c>
      <c r="D132" s="22" t="s">
        <v>1008</v>
      </c>
      <c r="E132" s="8" t="s">
        <v>20</v>
      </c>
      <c r="F132" s="64" t="s">
        <v>686</v>
      </c>
      <c r="G132" s="71" t="s">
        <v>720</v>
      </c>
      <c r="H132" s="16">
        <v>0.7140625</v>
      </c>
      <c r="I132" s="16">
        <v>0.06475694444444446</v>
      </c>
      <c r="J132" s="66">
        <v>18.016085790884713</v>
      </c>
    </row>
    <row r="133" spans="1:10" ht="12.75">
      <c r="A133" s="8">
        <v>105</v>
      </c>
      <c r="B133" s="8">
        <v>13</v>
      </c>
      <c r="C133" s="8">
        <v>42</v>
      </c>
      <c r="D133" s="22" t="s">
        <v>854</v>
      </c>
      <c r="E133" s="8" t="s">
        <v>20</v>
      </c>
      <c r="F133" s="64" t="s">
        <v>949</v>
      </c>
      <c r="G133" s="71" t="s">
        <v>718</v>
      </c>
      <c r="H133" s="16">
        <v>0.7158564814814815</v>
      </c>
      <c r="I133" s="16">
        <v>0.06655092592592593</v>
      </c>
      <c r="J133" s="66">
        <v>17.530434782608694</v>
      </c>
    </row>
    <row r="134" spans="1:10" ht="12.75">
      <c r="A134" s="8">
        <v>106</v>
      </c>
      <c r="B134" s="8">
        <v>14</v>
      </c>
      <c r="C134" s="8">
        <v>143</v>
      </c>
      <c r="D134" s="22" t="s">
        <v>846</v>
      </c>
      <c r="E134" s="8" t="s">
        <v>20</v>
      </c>
      <c r="F134" s="64" t="s">
        <v>1043</v>
      </c>
      <c r="G134" s="71" t="s">
        <v>718</v>
      </c>
      <c r="H134" s="16">
        <v>0.7158564814814815</v>
      </c>
      <c r="I134" s="16">
        <v>0.06655092592592593</v>
      </c>
      <c r="J134" s="66">
        <v>17.530434782608694</v>
      </c>
    </row>
    <row r="135" spans="1:10" ht="12.75">
      <c r="A135" s="8">
        <v>116</v>
      </c>
      <c r="B135" s="8">
        <v>15</v>
      </c>
      <c r="C135" s="8">
        <v>156</v>
      </c>
      <c r="D135" s="22" t="s">
        <v>1051</v>
      </c>
      <c r="E135" s="8" t="s">
        <v>20</v>
      </c>
      <c r="F135" s="64" t="s">
        <v>573</v>
      </c>
      <c r="G135" s="71" t="s">
        <v>720</v>
      </c>
      <c r="H135" s="16">
        <v>0.7291666666666666</v>
      </c>
      <c r="I135" s="16">
        <v>0.07986111111111105</v>
      </c>
      <c r="J135" s="66">
        <v>14.608695652173925</v>
      </c>
    </row>
    <row r="136" spans="1:10" ht="12.75">
      <c r="A136" s="8">
        <v>123</v>
      </c>
      <c r="B136" s="8">
        <v>16</v>
      </c>
      <c r="C136" s="8">
        <v>70</v>
      </c>
      <c r="D136" s="22" t="s">
        <v>853</v>
      </c>
      <c r="E136" s="8" t="s">
        <v>20</v>
      </c>
      <c r="F136" s="64" t="s">
        <v>948</v>
      </c>
      <c r="G136" s="71" t="s">
        <v>718</v>
      </c>
      <c r="H136" s="16">
        <v>0.7291666666666666</v>
      </c>
      <c r="I136" s="16">
        <v>0.07986111111111105</v>
      </c>
      <c r="J136" s="66">
        <v>14.608695652173925</v>
      </c>
    </row>
    <row r="137" spans="1:10" ht="12.75">
      <c r="A137" s="8">
        <v>124</v>
      </c>
      <c r="B137" s="8">
        <v>17</v>
      </c>
      <c r="C137" s="8">
        <v>137</v>
      </c>
      <c r="D137" s="22" t="s">
        <v>1039</v>
      </c>
      <c r="E137" s="8" t="s">
        <v>20</v>
      </c>
      <c r="F137" s="64" t="s">
        <v>464</v>
      </c>
      <c r="G137" s="71" t="s">
        <v>720</v>
      </c>
      <c r="H137" s="16">
        <v>0.7291666666666666</v>
      </c>
      <c r="I137" s="16">
        <v>0.07986111111111105</v>
      </c>
      <c r="J137" s="66">
        <v>14.608695652173925</v>
      </c>
    </row>
    <row r="139" spans="1:10" ht="12.75">
      <c r="A139" s="75" t="s">
        <v>1058</v>
      </c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ht="12.75">
      <c r="A140" s="8">
        <v>6</v>
      </c>
      <c r="B140" s="8">
        <v>1</v>
      </c>
      <c r="C140" s="8">
        <v>621</v>
      </c>
      <c r="D140" s="22" t="s">
        <v>1027</v>
      </c>
      <c r="E140" s="8" t="s">
        <v>729</v>
      </c>
      <c r="F140" s="64" t="s">
        <v>352</v>
      </c>
      <c r="G140" s="71" t="s">
        <v>720</v>
      </c>
      <c r="H140" s="16">
        <v>0.6999421296296297</v>
      </c>
      <c r="I140" s="16">
        <v>0.05063657407407407</v>
      </c>
      <c r="J140" s="66">
        <v>23.04</v>
      </c>
    </row>
    <row r="141" spans="1:10" ht="12.75">
      <c r="A141" s="8">
        <v>22</v>
      </c>
      <c r="B141" s="8">
        <v>2</v>
      </c>
      <c r="C141" s="8">
        <v>620</v>
      </c>
      <c r="D141" s="22" t="s">
        <v>1026</v>
      </c>
      <c r="E141" s="8" t="s">
        <v>729</v>
      </c>
      <c r="F141" s="64" t="s">
        <v>352</v>
      </c>
      <c r="G141" s="71" t="s">
        <v>720</v>
      </c>
      <c r="H141" s="16">
        <v>0.7023148148148147</v>
      </c>
      <c r="I141" s="16">
        <v>0.053009259259259145</v>
      </c>
      <c r="J141" s="66">
        <v>22.008733624454194</v>
      </c>
    </row>
  </sheetData>
  <mergeCells count="7">
    <mergeCell ref="A4:J4"/>
    <mergeCell ref="A6:J6"/>
    <mergeCell ref="A33:J33"/>
    <mergeCell ref="A60:J60"/>
    <mergeCell ref="A94:J94"/>
    <mergeCell ref="A120:J120"/>
    <mergeCell ref="A139:J139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7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2007-04-07T16:47:56Z</cp:lastPrinted>
  <dcterms:created xsi:type="dcterms:W3CDTF">1997-05-24T11:04:52Z</dcterms:created>
  <dcterms:modified xsi:type="dcterms:W3CDTF">2007-04-08T08:44:39Z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-298831649</vt:i4>
  </property>
  <property fmtid="{D5CDD505-2E9C-101B-9397-08002B2CF9AE}" pid="4" name="_EmailSubje">
    <vt:lpwstr>classifiche</vt:lpwstr>
  </property>
  <property fmtid="{D5CDD505-2E9C-101B-9397-08002B2CF9AE}" pid="5" name="_AuthorEma">
    <vt:lpwstr>info@studiomogavero.it</vt:lpwstr>
  </property>
  <property fmtid="{D5CDD505-2E9C-101B-9397-08002B2CF9AE}" pid="6" name="_AuthorEmailDisplayNa">
    <vt:lpwstr>STUDIO TECNICO MOGAVERO</vt:lpwstr>
  </property>
</Properties>
</file>